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<sst xmlns="http://schemas.openxmlformats.org/spreadsheetml/2006/main" count="396" uniqueCount="112">
  <si>
    <t>Ab. Lt. Gv. 06</t>
  </si>
  <si>
    <t>Strange (Re)</t>
  </si>
  <si>
    <t>Folsom (D)</t>
  </si>
  <si>
    <t>Write-in</t>
  </si>
  <si>
    <t xml:space="preserve"> </t>
  </si>
  <si>
    <t>Lt. Gov. 06</t>
  </si>
  <si>
    <t>Ind. total</t>
  </si>
  <si>
    <t>Ab. Lt. Gv. 02</t>
  </si>
  <si>
    <t>Armistead ®</t>
  </si>
  <si>
    <t>Baxley (D)</t>
  </si>
  <si>
    <t>Adams (L)</t>
  </si>
  <si>
    <t>Lt. Gov. 02</t>
  </si>
  <si>
    <t>R to D</t>
  </si>
  <si>
    <t>Difference</t>
  </si>
  <si>
    <t>Ark. Lt. G 2006</t>
  </si>
  <si>
    <t>Jim Holt (Rep)</t>
  </si>
  <si>
    <t>Bill Halter - D</t>
  </si>
  <si>
    <t xml:space="preserve">Ark. Lt. Gov.02 </t>
  </si>
  <si>
    <t>Rockefeller (R)</t>
  </si>
  <si>
    <t>Sheffield (D)</t>
  </si>
  <si>
    <t>Cal. Lt. Gov.06</t>
  </si>
  <si>
    <t>McClintock - Rep</t>
  </si>
  <si>
    <t>Garamendi - Dem</t>
  </si>
  <si>
    <t>Lynette Shaw -L</t>
  </si>
  <si>
    <t>Jim King (AI)</t>
  </si>
  <si>
    <t>Alexander (P&amp;F)</t>
  </si>
  <si>
    <t>Donna Warren-G</t>
  </si>
  <si>
    <t>Lt. Gov. 2006</t>
  </si>
  <si>
    <t xml:space="preserve">                     -        </t>
  </si>
  <si>
    <t>Ind. Total</t>
  </si>
  <si>
    <t>Ca. Lt. Gov. 02</t>
  </si>
  <si>
    <t>McPherson - R</t>
  </si>
  <si>
    <t>Bustamente (D)</t>
  </si>
  <si>
    <t>Wright (Lib)</t>
  </si>
  <si>
    <t>King (AmI)</t>
  </si>
  <si>
    <t>Gomez (P&amp;F)</t>
  </si>
  <si>
    <t>Warren (Grn)</t>
  </si>
  <si>
    <t>Hannosh (Ref)</t>
  </si>
  <si>
    <t>Przybylak (Nat)</t>
  </si>
  <si>
    <t>Lt. Gov. 2002</t>
  </si>
  <si>
    <t>Ga. Lt. Gov. 06</t>
  </si>
  <si>
    <t>Casey Cagle - R</t>
  </si>
  <si>
    <t>Jim Martin - D</t>
  </si>
  <si>
    <t>Allen Buckley-L</t>
  </si>
  <si>
    <t>Al Bartell</t>
  </si>
  <si>
    <t>Ga. Lt. Gov. 02</t>
  </si>
  <si>
    <t>Stancil - Rep</t>
  </si>
  <si>
    <t>Howard (D)</t>
  </si>
  <si>
    <t>Galloway (L)</t>
  </si>
  <si>
    <t>Id. Lt. Gov. 06</t>
  </si>
  <si>
    <t>Jim Risch (Rep)</t>
  </si>
  <si>
    <t>Larry LaRocco-D</t>
  </si>
  <si>
    <t>Wellish - Con</t>
  </si>
  <si>
    <t>Id. Lt. Gov. 02</t>
  </si>
  <si>
    <t>Bruce Perry (D)</t>
  </si>
  <si>
    <t>Kempf (Lib)</t>
  </si>
  <si>
    <t>Nv Lt. Gov. 06</t>
  </si>
  <si>
    <t>Krolicki - R</t>
  </si>
  <si>
    <t>Bob Unger - D</t>
  </si>
  <si>
    <t>Jefferson - AI</t>
  </si>
  <si>
    <t>None of These</t>
  </si>
  <si>
    <t>Voting 2006</t>
  </si>
  <si>
    <t>Lt. Governor 06</t>
  </si>
  <si>
    <t>Nv. Lt. Gov. 02</t>
  </si>
  <si>
    <t>Lorraine Hunt R</t>
  </si>
  <si>
    <t>Erin Kenny (D)</t>
  </si>
  <si>
    <t>Oswald (L)</t>
  </si>
  <si>
    <t>Yochum (IA)</t>
  </si>
  <si>
    <t>Lt. Governor 02</t>
  </si>
  <si>
    <t xml:space="preserve">  </t>
  </si>
  <si>
    <t>Ok. Lt. Gov. 06</t>
  </si>
  <si>
    <t>E.Z. Hiett - R</t>
  </si>
  <si>
    <t>Jari Askins - D</t>
  </si>
  <si>
    <t>Ok. Lt. Gov. 02</t>
  </si>
  <si>
    <t>Fallin (R)</t>
  </si>
  <si>
    <t>Laura Boyd (D)</t>
  </si>
  <si>
    <t>Million (I)</t>
  </si>
  <si>
    <t>Maguire (I)</t>
  </si>
  <si>
    <t>RI Lt. Gov. 06</t>
  </si>
  <si>
    <t>Centracchio - R</t>
  </si>
  <si>
    <t>Roberts - Dem</t>
  </si>
  <si>
    <t>Healey (Cool M)</t>
  </si>
  <si>
    <t>Voters 2006</t>
  </si>
  <si>
    <t>RI Lt. Gov. 02</t>
  </si>
  <si>
    <t>Pagliarini - R</t>
  </si>
  <si>
    <t>Fogarty (D)</t>
  </si>
  <si>
    <t>Stevens (Green)</t>
  </si>
  <si>
    <t>SC Lt. Gov. 06</t>
  </si>
  <si>
    <t>Andre Bauer - R</t>
  </si>
  <si>
    <t>Robert Barber-D</t>
  </si>
  <si>
    <t>SC Lt. Gov. 02</t>
  </si>
  <si>
    <t>Leventis - Dem</t>
  </si>
  <si>
    <t>Curtis - Lib</t>
  </si>
  <si>
    <t>Tx. Lt. Gov. 06</t>
  </si>
  <si>
    <t>David DewhurstR</t>
  </si>
  <si>
    <t>Maria AlvaradoD</t>
  </si>
  <si>
    <t>Judy Baker - L</t>
  </si>
  <si>
    <t>Tx. Lt. Gov. 02</t>
  </si>
  <si>
    <t>Dewhurst - Rep</t>
  </si>
  <si>
    <t>John Sharp (D)</t>
  </si>
  <si>
    <t>Gessner (Lib)</t>
  </si>
  <si>
    <t>Paravicini (Grn)</t>
  </si>
  <si>
    <t>Vt. Lt. Gov. 06</t>
  </si>
  <si>
    <t>Brian Dubie - R</t>
  </si>
  <si>
    <t>Matt Dunne - D</t>
  </si>
  <si>
    <t>Mary Herbert LU</t>
  </si>
  <si>
    <t>Marvin Malek -P</t>
  </si>
  <si>
    <t>Vt. Lt. Gov. 02</t>
  </si>
  <si>
    <t>Peter Shumlin D</t>
  </si>
  <si>
    <t>Pollina (Pro)</t>
  </si>
  <si>
    <t>Sally Jones VG</t>
  </si>
  <si>
    <t>D to 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</si>
</sst>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_)"/>
    <numFmt numFmtId="169" formatCode="0.0000%"/>
    <numFmt numFmtId="170" formatCode="_(* #,##0_);_(* \(#,##0\);_(* &quot;-&quot;??_);_(@_)"/>
    <numFmt numFmtId="171" formatCode="0.000%"/>
    <numFmt numFmtId="172" formatCode="0.0"/>
    <numFmt numFmtId="173" formatCode="0.0%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9" fillId="0" borderId="0">
      <alignment/>
      <protection/>
    </xf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168" fontId="42" fillId="0" borderId="0" xfId="57" applyNumberFormat="1" applyFont="1" applyFill="1" applyAlignment="1">
      <alignment horizontal="left"/>
      <protection/>
    </xf>
    <xf numFmtId="168" fontId="2" fillId="0" borderId="0" xfId="57" applyNumberFormat="1" applyFont="1" applyFill="1" applyAlignment="1">
      <alignment horizontal="left"/>
      <protection/>
    </xf>
    <xf numFmtId="0" fontId="2" fillId="0" borderId="0" xfId="57" applyFont="1" applyFill="1" applyAlignment="1">
      <alignment horizontal="left"/>
      <protection/>
    </xf>
    <xf numFmtId="0" fontId="2" fillId="0" borderId="0" xfId="57" applyFont="1" applyFill="1">
      <alignment/>
      <protection/>
    </xf>
    <xf numFmtId="10" fontId="2" fillId="0" borderId="0" xfId="60" applyNumberFormat="1" applyFont="1" applyAlignment="1">
      <alignment/>
    </xf>
    <xf numFmtId="0" fontId="0" fillId="0" borderId="0" xfId="0" applyFont="1" applyAlignment="1">
      <alignment/>
    </xf>
    <xf numFmtId="168" fontId="2" fillId="0" borderId="0" xfId="57" applyNumberFormat="1" applyFont="1" applyFill="1">
      <alignment/>
      <protection/>
    </xf>
    <xf numFmtId="37" fontId="2" fillId="0" borderId="0" xfId="57" applyNumberFormat="1" applyFont="1" applyFill="1">
      <alignment/>
      <protection/>
    </xf>
    <xf numFmtId="37" fontId="2" fillId="0" borderId="0" xfId="57" applyNumberFormat="1" applyFont="1" applyFill="1" applyAlignment="1">
      <alignment horizontal="left"/>
      <protection/>
    </xf>
    <xf numFmtId="0" fontId="2" fillId="0" borderId="0" xfId="57" applyFont="1" applyBorder="1">
      <alignment/>
      <protection/>
    </xf>
    <xf numFmtId="37" fontId="2" fillId="0" borderId="0" xfId="57" applyNumberFormat="1" applyFont="1" applyBorder="1">
      <alignment/>
      <protection/>
    </xf>
    <xf numFmtId="169" fontId="2" fillId="0" borderId="0" xfId="57" applyNumberFormat="1" applyFont="1" applyFill="1">
      <alignment/>
      <protection/>
    </xf>
    <xf numFmtId="169" fontId="2" fillId="0" borderId="0" xfId="57" applyNumberFormat="1" applyFont="1" applyFill="1" applyAlignment="1">
      <alignment horizontal="left"/>
      <protection/>
    </xf>
    <xf numFmtId="0" fontId="2" fillId="0" borderId="0" xfId="0" applyFont="1" applyAlignment="1">
      <alignment/>
    </xf>
    <xf numFmtId="168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60" applyNumberFormat="1" applyFont="1" applyAlignment="1">
      <alignment/>
    </xf>
    <xf numFmtId="168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left"/>
    </xf>
    <xf numFmtId="10" fontId="0" fillId="0" borderId="0" xfId="60" applyNumberFormat="1" applyFont="1" applyAlignment="1">
      <alignment horizontal="right"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left"/>
    </xf>
    <xf numFmtId="0" fontId="0" fillId="0" borderId="0" xfId="60" applyNumberFormat="1" applyFont="1" applyAlignment="1">
      <alignment/>
    </xf>
    <xf numFmtId="170" fontId="0" fillId="0" borderId="0" xfId="42" applyNumberFormat="1" applyFont="1" applyAlignment="1">
      <alignment/>
    </xf>
    <xf numFmtId="170" fontId="0" fillId="0" borderId="0" xfId="42" applyNumberFormat="1" applyFont="1" applyAlignment="1">
      <alignment/>
    </xf>
    <xf numFmtId="170" fontId="0" fillId="0" borderId="0" xfId="42" applyNumberFormat="1" applyFont="1" applyBorder="1" applyAlignment="1">
      <alignment/>
    </xf>
    <xf numFmtId="0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10" fontId="0" fillId="0" borderId="0" xfId="61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37" fontId="0" fillId="0" borderId="0" xfId="0" applyNumberFormat="1" applyFont="1" applyAlignment="1">
      <alignment horizontal="right"/>
    </xf>
    <xf numFmtId="37" fontId="0" fillId="0" borderId="0" xfId="0" applyNumberFormat="1" applyFont="1" applyAlignment="1">
      <alignment horizontal="right"/>
    </xf>
    <xf numFmtId="171" fontId="0" fillId="0" borderId="0" xfId="61" applyNumberFormat="1" applyFont="1" applyAlignment="1">
      <alignment/>
    </xf>
    <xf numFmtId="168" fontId="2" fillId="0" borderId="0" xfId="57" applyNumberFormat="1" applyFont="1" applyFill="1" applyAlignment="1">
      <alignment horizontal="right"/>
      <protection/>
    </xf>
    <xf numFmtId="0" fontId="2" fillId="0" borderId="0" xfId="57" applyFont="1" applyFill="1" applyAlignment="1">
      <alignment horizontal="right"/>
      <protection/>
    </xf>
    <xf numFmtId="37" fontId="2" fillId="0" borderId="0" xfId="57" applyNumberFormat="1" applyFont="1" applyFill="1" applyAlignment="1">
      <alignment horizontal="right"/>
      <protection/>
    </xf>
    <xf numFmtId="169" fontId="2" fillId="0" borderId="0" xfId="57" applyNumberFormat="1" applyFont="1" applyFill="1" applyAlignment="1">
      <alignment horizontal="right"/>
      <protection/>
    </xf>
    <xf numFmtId="0" fontId="2" fillId="0" borderId="0" xfId="57" applyFont="1" applyBorder="1" applyAlignment="1">
      <alignment horizontal="right"/>
      <protection/>
    </xf>
    <xf numFmtId="168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right"/>
    </xf>
    <xf numFmtId="170" fontId="0" fillId="0" borderId="0" xfId="42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42" applyNumberFormat="1" applyFont="1" applyAlignment="1">
      <alignment horizontal="right"/>
    </xf>
    <xf numFmtId="1" fontId="0" fillId="0" borderId="0" xfId="42" applyNumberFormat="1" applyFont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showGridLines="0" tabSelected="1" zoomScalePageLayoutView="0" workbookViewId="0" topLeftCell="I73">
      <selection activeCell="N80" sqref="N80"/>
    </sheetView>
  </sheetViews>
  <sheetFormatPr defaultColWidth="9.140625" defaultRowHeight="15"/>
  <cols>
    <col min="2" max="3" width="14.7109375" style="0" customWidth="1"/>
    <col min="4" max="4" width="14.7109375" style="32" customWidth="1"/>
    <col min="5" max="5" width="12.28125" style="32" customWidth="1"/>
    <col min="6" max="6" width="12.00390625" style="32" customWidth="1"/>
    <col min="7" max="7" width="13.00390625" style="32" customWidth="1"/>
    <col min="8" max="9" width="12.28125" style="32" customWidth="1"/>
    <col min="10" max="10" width="9.421875" style="0" customWidth="1"/>
    <col min="13" max="13" width="12.421875" style="0" bestFit="1" customWidth="1"/>
    <col min="14" max="14" width="12.7109375" style="0" customWidth="1"/>
    <col min="15" max="16" width="14.7109375" style="0" customWidth="1"/>
  </cols>
  <sheetData>
    <row r="1" spans="1:18" ht="15.75">
      <c r="A1" s="2" t="s">
        <v>0</v>
      </c>
      <c r="B1" s="3" t="s">
        <v>1</v>
      </c>
      <c r="C1" s="3" t="s">
        <v>2</v>
      </c>
      <c r="D1" s="37" t="s">
        <v>3</v>
      </c>
      <c r="E1" s="38" t="s">
        <v>4</v>
      </c>
      <c r="F1" s="38" t="s">
        <v>4</v>
      </c>
      <c r="G1" s="38" t="s">
        <v>4</v>
      </c>
      <c r="H1" s="38"/>
      <c r="I1" s="38"/>
      <c r="J1" s="4" t="s">
        <v>4</v>
      </c>
      <c r="K1" s="5"/>
      <c r="L1" s="5"/>
      <c r="M1" s="4" t="s">
        <v>4</v>
      </c>
      <c r="N1" s="4" t="s">
        <v>5</v>
      </c>
      <c r="O1" s="5"/>
      <c r="P1" s="6"/>
      <c r="Q1" s="2" t="s">
        <v>0</v>
      </c>
      <c r="R1" s="7"/>
    </row>
    <row r="2" spans="1:18" ht="15">
      <c r="A2" s="8"/>
      <c r="B2" s="9">
        <v>610982</v>
      </c>
      <c r="C2" s="9">
        <v>629268</v>
      </c>
      <c r="D2" s="39">
        <v>3029</v>
      </c>
      <c r="E2" s="39">
        <v>0</v>
      </c>
      <c r="F2" s="39">
        <v>0</v>
      </c>
      <c r="G2" s="39">
        <v>0</v>
      </c>
      <c r="H2" s="41">
        <v>0</v>
      </c>
      <c r="I2" s="41">
        <v>0</v>
      </c>
      <c r="J2" s="10" t="s">
        <v>4</v>
      </c>
      <c r="K2" s="12"/>
      <c r="L2" s="12"/>
      <c r="M2" s="10">
        <v>1250401</v>
      </c>
      <c r="N2" s="9">
        <f>B2+C2+D2+E2+F2+G2+H2+I2</f>
        <v>1243279</v>
      </c>
      <c r="O2" s="10">
        <v>-7122</v>
      </c>
      <c r="P2" s="6">
        <v>-0.0057</v>
      </c>
      <c r="Q2" s="8"/>
      <c r="R2" s="7"/>
    </row>
    <row r="3" spans="1:18" ht="15">
      <c r="A3" s="8"/>
      <c r="B3" s="13">
        <v>0.491428</v>
      </c>
      <c r="C3" s="13">
        <v>0.506136</v>
      </c>
      <c r="D3" s="40">
        <v>0.002436</v>
      </c>
      <c r="E3" s="40" t="s">
        <v>4</v>
      </c>
      <c r="F3" s="40" t="s">
        <v>4</v>
      </c>
      <c r="G3" s="40" t="s">
        <v>4</v>
      </c>
      <c r="H3" s="41"/>
      <c r="I3" s="41"/>
      <c r="J3" s="14" t="s">
        <v>4</v>
      </c>
      <c r="K3" s="13"/>
      <c r="L3" s="11"/>
      <c r="M3" s="4" t="s">
        <v>6</v>
      </c>
      <c r="N3" s="9">
        <v>3029</v>
      </c>
      <c r="O3" s="5"/>
      <c r="P3" s="6"/>
      <c r="Q3" s="8"/>
      <c r="R3" s="7"/>
    </row>
    <row r="4" spans="1:18" ht="15">
      <c r="A4" s="3" t="s">
        <v>7</v>
      </c>
      <c r="B4" s="3" t="s">
        <v>8</v>
      </c>
      <c r="C4" s="3" t="s">
        <v>9</v>
      </c>
      <c r="D4" s="37" t="s">
        <v>10</v>
      </c>
      <c r="E4" s="37" t="s">
        <v>3</v>
      </c>
      <c r="F4" s="37" t="s">
        <v>4</v>
      </c>
      <c r="G4" s="37" t="s">
        <v>4</v>
      </c>
      <c r="H4" s="41"/>
      <c r="I4" s="41"/>
      <c r="J4" s="4" t="s">
        <v>4</v>
      </c>
      <c r="K4" s="3" t="s">
        <v>4</v>
      </c>
      <c r="L4" s="11"/>
      <c r="M4" s="11"/>
      <c r="N4" s="4" t="s">
        <v>11</v>
      </c>
      <c r="O4" s="9">
        <v>-105759</v>
      </c>
      <c r="P4" s="6"/>
      <c r="Q4" s="3" t="s">
        <v>7</v>
      </c>
      <c r="R4" s="7"/>
    </row>
    <row r="5" spans="1:18" ht="15">
      <c r="A5" s="8" t="s">
        <v>12</v>
      </c>
      <c r="B5" s="9">
        <v>630839</v>
      </c>
      <c r="C5" s="9">
        <v>694442</v>
      </c>
      <c r="D5" s="39">
        <v>21884</v>
      </c>
      <c r="E5" s="39">
        <v>1873</v>
      </c>
      <c r="F5" s="39">
        <v>0</v>
      </c>
      <c r="G5" s="39">
        <v>0</v>
      </c>
      <c r="H5" s="41">
        <v>0</v>
      </c>
      <c r="I5" s="41">
        <v>0</v>
      </c>
      <c r="J5" s="10" t="s">
        <v>4</v>
      </c>
      <c r="K5" s="10" t="s">
        <v>4</v>
      </c>
      <c r="L5" s="12"/>
      <c r="M5" s="12">
        <v>1367053</v>
      </c>
      <c r="N5" s="9">
        <f>B5+C5+D5+E5+F5+G5+H5+I5</f>
        <v>1349038</v>
      </c>
      <c r="O5" s="5"/>
      <c r="P5" s="6"/>
      <c r="Q5" s="8" t="s">
        <v>12</v>
      </c>
      <c r="R5" s="7"/>
    </row>
    <row r="6" spans="1:18" ht="15">
      <c r="A6" s="8"/>
      <c r="B6" s="13">
        <v>0.467621</v>
      </c>
      <c r="C6" s="13">
        <v>0.514768</v>
      </c>
      <c r="D6" s="40">
        <v>0.016222</v>
      </c>
      <c r="E6" s="40">
        <v>0.001388</v>
      </c>
      <c r="F6" s="38" t="s">
        <v>4</v>
      </c>
      <c r="G6" s="38" t="s">
        <v>4</v>
      </c>
      <c r="H6" s="41"/>
      <c r="I6" s="41"/>
      <c r="J6" s="4" t="s">
        <v>4</v>
      </c>
      <c r="K6" s="3" t="s">
        <v>4</v>
      </c>
      <c r="L6" s="11"/>
      <c r="M6" s="4" t="s">
        <v>6</v>
      </c>
      <c r="N6" s="9">
        <v>23757</v>
      </c>
      <c r="O6" s="5"/>
      <c r="P6" s="6"/>
      <c r="Q6" s="8"/>
      <c r="R6" s="7"/>
    </row>
    <row r="7" spans="1:18" ht="15">
      <c r="A7" s="3" t="s">
        <v>13</v>
      </c>
      <c r="B7" s="9">
        <v>-19857</v>
      </c>
      <c r="C7" s="9">
        <v>-65174</v>
      </c>
      <c r="D7" s="39">
        <v>-18855</v>
      </c>
      <c r="E7" s="39">
        <v>-1873</v>
      </c>
      <c r="F7" s="41"/>
      <c r="G7" s="41"/>
      <c r="H7" s="41"/>
      <c r="I7" s="41"/>
      <c r="J7" s="11"/>
      <c r="K7" s="11"/>
      <c r="L7" s="11"/>
      <c r="M7" s="11"/>
      <c r="N7" s="11"/>
      <c r="O7" s="11"/>
      <c r="P7" s="6"/>
      <c r="Q7" s="3" t="s">
        <v>13</v>
      </c>
      <c r="R7" s="7"/>
    </row>
    <row r="8" spans="1:17" s="15" customFormat="1" ht="15">
      <c r="A8" s="16" t="s">
        <v>14</v>
      </c>
      <c r="B8" s="16" t="s">
        <v>15</v>
      </c>
      <c r="C8" s="16" t="s">
        <v>16</v>
      </c>
      <c r="D8" s="42" t="s">
        <v>4</v>
      </c>
      <c r="E8" s="33" t="s">
        <v>4</v>
      </c>
      <c r="F8" s="33" t="s">
        <v>4</v>
      </c>
      <c r="G8" s="33" t="s">
        <v>4</v>
      </c>
      <c r="H8" s="33"/>
      <c r="I8" s="33" t="s">
        <v>4</v>
      </c>
      <c r="J8" s="7"/>
      <c r="K8" s="7"/>
      <c r="M8" s="15" t="s">
        <v>4</v>
      </c>
      <c r="N8" s="17" t="s">
        <v>5</v>
      </c>
      <c r="O8" s="17"/>
      <c r="P8" s="18"/>
      <c r="Q8" s="16" t="s">
        <v>14</v>
      </c>
    </row>
    <row r="9" spans="1:17" s="15" customFormat="1" ht="15">
      <c r="A9" s="19"/>
      <c r="B9" s="20">
        <v>325215</v>
      </c>
      <c r="C9" s="20">
        <v>437490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20"/>
      <c r="K9" s="20"/>
      <c r="M9" s="15">
        <v>780409</v>
      </c>
      <c r="N9" s="9">
        <f>B9+C9+D9+E9+F9+G9+H9+I9</f>
        <v>762705</v>
      </c>
      <c r="O9" s="20">
        <v>-17704</v>
      </c>
      <c r="P9" s="22">
        <v>-0.0227</v>
      </c>
      <c r="Q9" s="19"/>
    </row>
    <row r="10" spans="1:17" s="15" customFormat="1" ht="15">
      <c r="A10" s="19"/>
      <c r="B10" s="23">
        <v>0.426397</v>
      </c>
      <c r="C10" s="23">
        <v>0.573603</v>
      </c>
      <c r="D10" s="43" t="s">
        <v>4</v>
      </c>
      <c r="E10" s="43" t="s">
        <v>4</v>
      </c>
      <c r="F10" s="43" t="s">
        <v>4</v>
      </c>
      <c r="G10" s="43" t="s">
        <v>4</v>
      </c>
      <c r="H10" s="43"/>
      <c r="I10" s="43" t="s">
        <v>4</v>
      </c>
      <c r="J10" s="23"/>
      <c r="K10" s="7"/>
      <c r="M10" s="15" t="s">
        <v>6</v>
      </c>
      <c r="N10" s="17">
        <v>0</v>
      </c>
      <c r="O10" s="7"/>
      <c r="P10" s="18"/>
      <c r="Q10" s="19"/>
    </row>
    <row r="11" spans="1:17" s="15" customFormat="1" ht="15">
      <c r="A11" s="16" t="s">
        <v>17</v>
      </c>
      <c r="B11" s="16" t="s">
        <v>18</v>
      </c>
      <c r="C11" s="16" t="s">
        <v>19</v>
      </c>
      <c r="D11" s="42"/>
      <c r="E11" s="42"/>
      <c r="F11" s="42"/>
      <c r="G11" s="42"/>
      <c r="H11" s="42" t="s">
        <v>4</v>
      </c>
      <c r="I11" s="42" t="s">
        <v>4</v>
      </c>
      <c r="J11" s="16" t="s">
        <v>4</v>
      </c>
      <c r="K11" s="16" t="s">
        <v>4</v>
      </c>
      <c r="N11" s="7" t="s">
        <v>11</v>
      </c>
      <c r="O11" s="17">
        <v>-33103</v>
      </c>
      <c r="P11" s="18"/>
      <c r="Q11" s="16" t="s">
        <v>17</v>
      </c>
    </row>
    <row r="12" spans="1:17" s="15" customFormat="1" ht="15">
      <c r="A12" s="19"/>
      <c r="B12" s="20">
        <v>477154</v>
      </c>
      <c r="C12" s="20">
        <v>318654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21" t="s">
        <v>4</v>
      </c>
      <c r="K12" s="21" t="s">
        <v>4</v>
      </c>
      <c r="M12" s="15">
        <v>817118</v>
      </c>
      <c r="N12" s="9">
        <f>B12+C12+D12+E12+F12+G12+H12+I12</f>
        <v>795808</v>
      </c>
      <c r="O12" s="20"/>
      <c r="P12" s="18"/>
      <c r="Q12" s="19"/>
    </row>
    <row r="13" spans="1:17" s="15" customFormat="1" ht="15">
      <c r="A13" s="19"/>
      <c r="B13" s="23">
        <v>0.599584</v>
      </c>
      <c r="C13" s="23">
        <v>0.400416</v>
      </c>
      <c r="D13" s="43">
        <v>0</v>
      </c>
      <c r="E13" s="43">
        <v>0</v>
      </c>
      <c r="F13" s="43">
        <v>0</v>
      </c>
      <c r="G13" s="43">
        <v>0</v>
      </c>
      <c r="H13" s="43" t="s">
        <v>4</v>
      </c>
      <c r="I13" s="33" t="s">
        <v>4</v>
      </c>
      <c r="J13" s="17" t="s">
        <v>4</v>
      </c>
      <c r="K13" s="17" t="s">
        <v>4</v>
      </c>
      <c r="M13" s="15" t="s">
        <v>6</v>
      </c>
      <c r="N13" s="17">
        <v>0</v>
      </c>
      <c r="O13" s="20"/>
      <c r="P13" s="18"/>
      <c r="Q13" s="19"/>
    </row>
    <row r="14" spans="1:17" s="15" customFormat="1" ht="15">
      <c r="A14" s="16" t="s">
        <v>13</v>
      </c>
      <c r="B14" s="20">
        <v>-151939</v>
      </c>
      <c r="C14" s="20">
        <v>118836</v>
      </c>
      <c r="D14" s="35">
        <v>0</v>
      </c>
      <c r="E14" s="35">
        <v>0</v>
      </c>
      <c r="F14" s="35">
        <v>0</v>
      </c>
      <c r="G14" s="35">
        <v>0</v>
      </c>
      <c r="H14" s="35"/>
      <c r="I14" s="33"/>
      <c r="J14" s="7"/>
      <c r="K14" s="7"/>
      <c r="L14" s="7"/>
      <c r="M14" s="7"/>
      <c r="N14" s="7"/>
      <c r="O14" s="7"/>
      <c r="P14" s="6"/>
      <c r="Q14" s="16" t="s">
        <v>13</v>
      </c>
    </row>
    <row r="15" spans="1:18" ht="15">
      <c r="A15" s="7" t="s">
        <v>20</v>
      </c>
      <c r="B15" s="7" t="s">
        <v>21</v>
      </c>
      <c r="C15" s="7" t="s">
        <v>22</v>
      </c>
      <c r="D15" s="33" t="s">
        <v>23</v>
      </c>
      <c r="E15" s="33" t="s">
        <v>24</v>
      </c>
      <c r="F15" s="33" t="s">
        <v>25</v>
      </c>
      <c r="G15" s="33" t="s">
        <v>26</v>
      </c>
      <c r="H15" s="33" t="s">
        <v>4</v>
      </c>
      <c r="I15" s="33" t="s">
        <v>4</v>
      </c>
      <c r="J15" s="7"/>
      <c r="K15" s="7"/>
      <c r="L15" s="7"/>
      <c r="M15" s="7"/>
      <c r="N15" s="7" t="s">
        <v>27</v>
      </c>
      <c r="O15" s="7"/>
      <c r="P15" s="25"/>
      <c r="Q15" s="7" t="s">
        <v>20</v>
      </c>
      <c r="R15" s="7"/>
    </row>
    <row r="16" spans="1:18" s="26" customFormat="1" ht="15">
      <c r="A16" s="27"/>
      <c r="B16" s="27">
        <v>3845858</v>
      </c>
      <c r="C16" s="27">
        <v>4189584</v>
      </c>
      <c r="D16" s="44">
        <v>142851</v>
      </c>
      <c r="E16" s="44">
        <v>68446</v>
      </c>
      <c r="F16" s="44">
        <v>43319</v>
      </c>
      <c r="G16" s="44">
        <v>239107</v>
      </c>
      <c r="H16" s="47">
        <v>0</v>
      </c>
      <c r="I16" s="46">
        <v>0</v>
      </c>
      <c r="J16" s="28" t="s">
        <v>28</v>
      </c>
      <c r="K16" s="28"/>
      <c r="L16" s="28"/>
      <c r="M16" s="28">
        <v>8899059</v>
      </c>
      <c r="N16" s="9">
        <f>B16+C16+D16+E16+F16+G16+H16+I16</f>
        <v>8529165</v>
      </c>
      <c r="O16" s="27">
        <v>-369894</v>
      </c>
      <c r="P16" s="28" t="s">
        <v>28</v>
      </c>
      <c r="Q16" s="27"/>
      <c r="R16" s="28"/>
    </row>
    <row r="17" spans="1:18" ht="15">
      <c r="A17" s="18"/>
      <c r="B17" s="18">
        <v>0.4509</v>
      </c>
      <c r="C17" s="18">
        <v>0.4912</v>
      </c>
      <c r="D17" s="22">
        <v>0.0167</v>
      </c>
      <c r="E17" s="22">
        <v>0.008</v>
      </c>
      <c r="F17" s="22">
        <v>0.0051</v>
      </c>
      <c r="G17" s="22">
        <v>0.028</v>
      </c>
      <c r="H17" s="22">
        <v>0</v>
      </c>
      <c r="I17" s="22">
        <v>0</v>
      </c>
      <c r="J17" s="18">
        <v>0</v>
      </c>
      <c r="K17" s="18" t="s">
        <v>29</v>
      </c>
      <c r="L17" s="7"/>
      <c r="M17" s="7"/>
      <c r="N17" s="7">
        <v>493723</v>
      </c>
      <c r="O17" s="7"/>
      <c r="P17" s="25"/>
      <c r="Q17" s="18"/>
      <c r="R17" s="7"/>
    </row>
    <row r="18" spans="1:18" ht="15">
      <c r="A18" s="7" t="s">
        <v>30</v>
      </c>
      <c r="B18" s="7" t="s">
        <v>31</v>
      </c>
      <c r="C18" s="7" t="s">
        <v>32</v>
      </c>
      <c r="D18" s="33" t="s">
        <v>33</v>
      </c>
      <c r="E18" s="33" t="s">
        <v>34</v>
      </c>
      <c r="F18" s="33" t="s">
        <v>35</v>
      </c>
      <c r="G18" s="33" t="s">
        <v>36</v>
      </c>
      <c r="H18" s="33" t="s">
        <v>37</v>
      </c>
      <c r="I18" s="33" t="s">
        <v>38</v>
      </c>
      <c r="J18" s="7" t="s">
        <v>4</v>
      </c>
      <c r="K18" s="7"/>
      <c r="L18" s="7"/>
      <c r="M18" s="7"/>
      <c r="N18" s="7" t="s">
        <v>39</v>
      </c>
      <c r="O18" s="7">
        <v>1265750</v>
      </c>
      <c r="P18" s="25"/>
      <c r="Q18" s="7" t="s">
        <v>30</v>
      </c>
      <c r="R18" s="7"/>
    </row>
    <row r="19" spans="1:18" s="26" customFormat="1" ht="15">
      <c r="A19" s="27"/>
      <c r="B19" s="27">
        <v>3031571</v>
      </c>
      <c r="C19" s="27">
        <v>3589804</v>
      </c>
      <c r="D19" s="44">
        <v>104920</v>
      </c>
      <c r="E19" s="44">
        <v>91015</v>
      </c>
      <c r="F19" s="47">
        <v>0</v>
      </c>
      <c r="G19" s="44">
        <v>298951</v>
      </c>
      <c r="H19" s="44">
        <v>80307</v>
      </c>
      <c r="I19" s="44">
        <v>66847</v>
      </c>
      <c r="J19" s="28"/>
      <c r="K19" s="28"/>
      <c r="L19" s="28"/>
      <c r="M19" s="28">
        <v>7738821</v>
      </c>
      <c r="N19" s="9">
        <f>B19+C19+D19+E19+F19+G19+H19+I19</f>
        <v>7263415</v>
      </c>
      <c r="O19" s="28"/>
      <c r="P19" s="28"/>
      <c r="Q19" s="27"/>
      <c r="R19" s="28"/>
    </row>
    <row r="20" spans="1:18" ht="15">
      <c r="A20" s="7"/>
      <c r="B20" s="18">
        <v>0.4174</v>
      </c>
      <c r="C20" s="18">
        <v>0.4942</v>
      </c>
      <c r="D20" s="22">
        <v>0.0144</v>
      </c>
      <c r="E20" s="22">
        <v>0.0125</v>
      </c>
      <c r="F20" s="22">
        <v>0</v>
      </c>
      <c r="G20" s="22">
        <v>0.0412</v>
      </c>
      <c r="H20" s="22">
        <v>0.0111</v>
      </c>
      <c r="I20" s="22">
        <v>0.0092</v>
      </c>
      <c r="J20" s="18"/>
      <c r="K20" s="7" t="s">
        <v>29</v>
      </c>
      <c r="L20" s="7"/>
      <c r="M20" s="7"/>
      <c r="N20" s="7">
        <v>642040</v>
      </c>
      <c r="O20" s="7"/>
      <c r="P20" s="25"/>
      <c r="Q20" s="7"/>
      <c r="R20" s="7"/>
    </row>
    <row r="21" spans="1:18" ht="15">
      <c r="A21" s="7" t="s">
        <v>13</v>
      </c>
      <c r="B21" s="27">
        <v>814287</v>
      </c>
      <c r="C21" s="27">
        <v>599780</v>
      </c>
      <c r="D21" s="44">
        <v>37931</v>
      </c>
      <c r="E21" s="44">
        <v>-22569</v>
      </c>
      <c r="F21" s="44">
        <v>43319</v>
      </c>
      <c r="G21" s="44">
        <v>-59844</v>
      </c>
      <c r="H21" s="44">
        <v>-80307</v>
      </c>
      <c r="I21" s="44">
        <v>-66847</v>
      </c>
      <c r="J21" s="29">
        <v>1.47E-39</v>
      </c>
      <c r="K21" s="7"/>
      <c r="L21" s="7"/>
      <c r="M21" s="7"/>
      <c r="N21" s="7"/>
      <c r="O21" s="7"/>
      <c r="P21" s="18"/>
      <c r="Q21" s="7" t="s">
        <v>13</v>
      </c>
      <c r="R21" s="7"/>
    </row>
    <row r="22" spans="1:18" ht="15">
      <c r="A22" s="16" t="s">
        <v>40</v>
      </c>
      <c r="B22" s="16" t="s">
        <v>41</v>
      </c>
      <c r="C22" s="16" t="s">
        <v>42</v>
      </c>
      <c r="D22" s="42" t="s">
        <v>43</v>
      </c>
      <c r="E22" s="45" t="s">
        <v>44</v>
      </c>
      <c r="F22" s="33"/>
      <c r="G22" s="33" t="s">
        <v>4</v>
      </c>
      <c r="H22" s="33" t="s">
        <v>4</v>
      </c>
      <c r="I22" s="33"/>
      <c r="J22" s="7"/>
      <c r="K22" s="7"/>
      <c r="L22" s="7"/>
      <c r="M22" s="7"/>
      <c r="N22" s="17" t="s">
        <v>5</v>
      </c>
      <c r="O22" s="7"/>
      <c r="P22" s="25"/>
      <c r="Q22" s="16" t="s">
        <v>40</v>
      </c>
      <c r="R22" s="7"/>
    </row>
    <row r="23" spans="1:18" ht="15">
      <c r="A23" s="19"/>
      <c r="B23" s="20">
        <v>1134517</v>
      </c>
      <c r="C23" s="20">
        <v>887506</v>
      </c>
      <c r="D23" s="35">
        <v>75673</v>
      </c>
      <c r="E23" s="35">
        <v>117</v>
      </c>
      <c r="F23" s="35">
        <v>0</v>
      </c>
      <c r="G23" s="35">
        <v>0</v>
      </c>
      <c r="H23" s="35">
        <v>0</v>
      </c>
      <c r="I23" s="35">
        <v>0</v>
      </c>
      <c r="J23" s="20"/>
      <c r="K23" s="20"/>
      <c r="L23" s="7"/>
      <c r="M23" s="20">
        <v>2134908</v>
      </c>
      <c r="N23" s="9">
        <f>B23+C23+D23+E23+F23+G23+H23+I23</f>
        <v>2097813</v>
      </c>
      <c r="O23" s="20">
        <v>-37095</v>
      </c>
      <c r="P23" s="31">
        <v>-0.0174</v>
      </c>
      <c r="Q23" s="19"/>
      <c r="R23" s="7"/>
    </row>
    <row r="24" spans="1:18" ht="15">
      <c r="A24" s="19"/>
      <c r="B24" s="23">
        <v>0.540809</v>
      </c>
      <c r="C24" s="23">
        <v>0.423062</v>
      </c>
      <c r="D24" s="43">
        <v>0.036072</v>
      </c>
      <c r="E24" s="43">
        <v>5.6E-05</v>
      </c>
      <c r="F24" s="43"/>
      <c r="G24" s="43" t="s">
        <v>4</v>
      </c>
      <c r="H24" s="43" t="s">
        <v>4</v>
      </c>
      <c r="I24" s="43"/>
      <c r="J24" s="23"/>
      <c r="K24" s="7"/>
      <c r="L24" s="7"/>
      <c r="M24" s="7"/>
      <c r="N24" s="20">
        <v>75790</v>
      </c>
      <c r="O24" s="7"/>
      <c r="P24" s="25"/>
      <c r="Q24" s="19"/>
      <c r="R24" s="7"/>
    </row>
    <row r="25" spans="1:18" ht="15">
      <c r="A25" s="16" t="s">
        <v>45</v>
      </c>
      <c r="B25" s="16" t="s">
        <v>46</v>
      </c>
      <c r="C25" s="16" t="s">
        <v>47</v>
      </c>
      <c r="D25" s="42" t="s">
        <v>48</v>
      </c>
      <c r="E25" s="33" t="s">
        <v>4</v>
      </c>
      <c r="F25" s="33" t="s">
        <v>4</v>
      </c>
      <c r="G25" s="33" t="s">
        <v>4</v>
      </c>
      <c r="H25" s="33"/>
      <c r="I25" s="33"/>
      <c r="J25" s="7"/>
      <c r="K25" s="7"/>
      <c r="L25" s="7"/>
      <c r="M25" s="7"/>
      <c r="N25" s="17" t="s">
        <v>11</v>
      </c>
      <c r="O25" s="20">
        <v>89428</v>
      </c>
      <c r="P25" s="25"/>
      <c r="Q25" s="16" t="s">
        <v>45</v>
      </c>
      <c r="R25" s="7"/>
    </row>
    <row r="26" spans="1:18" ht="15">
      <c r="A26" s="19"/>
      <c r="B26" s="20">
        <v>914825</v>
      </c>
      <c r="C26" s="20">
        <v>1041500</v>
      </c>
      <c r="D26" s="35">
        <v>52060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20"/>
      <c r="K26" s="20"/>
      <c r="L26" s="7"/>
      <c r="M26" s="20">
        <v>2048998</v>
      </c>
      <c r="N26" s="9">
        <f>B26+C26+D26+E26+F26+G26+H26+I26</f>
        <v>2008385</v>
      </c>
      <c r="O26" s="20">
        <v>-40613</v>
      </c>
      <c r="P26" s="25"/>
      <c r="Q26" s="19"/>
      <c r="R26" s="7"/>
    </row>
    <row r="27" spans="1:18" ht="15">
      <c r="A27" s="19"/>
      <c r="B27" s="23">
        <v>0.455503</v>
      </c>
      <c r="C27" s="23">
        <v>0.518576</v>
      </c>
      <c r="D27" s="43">
        <v>0.025921</v>
      </c>
      <c r="E27" s="33" t="s">
        <v>4</v>
      </c>
      <c r="F27" s="33" t="s">
        <v>4</v>
      </c>
      <c r="G27" s="33"/>
      <c r="H27" s="33"/>
      <c r="I27" s="33"/>
      <c r="J27" s="7"/>
      <c r="K27" s="7"/>
      <c r="L27" s="7"/>
      <c r="M27" s="17" t="s">
        <v>6</v>
      </c>
      <c r="N27" s="7">
        <v>52060</v>
      </c>
      <c r="O27" s="7"/>
      <c r="P27" s="25"/>
      <c r="Q27" s="19"/>
      <c r="R27" s="7"/>
    </row>
    <row r="28" spans="1:18" ht="15">
      <c r="A28" s="16" t="s">
        <v>13</v>
      </c>
      <c r="B28" s="20">
        <v>219692</v>
      </c>
      <c r="C28" s="20">
        <v>-153994</v>
      </c>
      <c r="D28" s="35">
        <v>23613</v>
      </c>
      <c r="E28" s="42"/>
      <c r="F28" s="33"/>
      <c r="G28" s="33"/>
      <c r="H28" s="33"/>
      <c r="I28" s="33"/>
      <c r="J28" s="7"/>
      <c r="K28" s="7"/>
      <c r="L28" s="7"/>
      <c r="M28" s="7"/>
      <c r="N28" s="7"/>
      <c r="O28" s="7"/>
      <c r="P28" s="25"/>
      <c r="Q28" s="16" t="s">
        <v>13</v>
      </c>
      <c r="R28" s="7"/>
    </row>
    <row r="29" spans="1:18" ht="15">
      <c r="A29" s="16" t="s">
        <v>49</v>
      </c>
      <c r="B29" s="16" t="s">
        <v>50</v>
      </c>
      <c r="C29" s="16" t="s">
        <v>51</v>
      </c>
      <c r="D29" s="42" t="s">
        <v>52</v>
      </c>
      <c r="E29" s="33" t="s">
        <v>4</v>
      </c>
      <c r="F29" s="33" t="s">
        <v>4</v>
      </c>
      <c r="G29" s="33" t="s">
        <v>4</v>
      </c>
      <c r="H29" s="33" t="s">
        <v>4</v>
      </c>
      <c r="I29" s="33" t="s">
        <v>4</v>
      </c>
      <c r="J29" s="7"/>
      <c r="K29" s="7"/>
      <c r="L29" s="7"/>
      <c r="M29" s="33" t="s">
        <v>4</v>
      </c>
      <c r="N29" s="17" t="s">
        <v>5</v>
      </c>
      <c r="O29" s="7"/>
      <c r="P29" s="7"/>
      <c r="Q29" s="16" t="s">
        <v>49</v>
      </c>
      <c r="R29" s="7"/>
    </row>
    <row r="30" spans="1:18" ht="15">
      <c r="A30" s="19"/>
      <c r="B30" s="20">
        <v>259648</v>
      </c>
      <c r="C30" s="20">
        <v>175312</v>
      </c>
      <c r="D30" s="35">
        <v>10460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20"/>
      <c r="K30" s="20"/>
      <c r="L30" s="20"/>
      <c r="M30" s="35">
        <v>458927</v>
      </c>
      <c r="N30" s="9">
        <f>B30+C30+D30+E30+F30+G30+H30+I30</f>
        <v>445420</v>
      </c>
      <c r="O30" s="20">
        <v>-13507</v>
      </c>
      <c r="P30" s="18">
        <v>-0.0294</v>
      </c>
      <c r="Q30" s="19"/>
      <c r="R30" s="7"/>
    </row>
    <row r="31" spans="1:18" ht="15">
      <c r="A31" s="19"/>
      <c r="B31" s="23">
        <v>0.582928</v>
      </c>
      <c r="C31" s="23">
        <v>0.393588</v>
      </c>
      <c r="D31" s="43">
        <v>0.023483</v>
      </c>
      <c r="E31" s="43" t="s">
        <v>4</v>
      </c>
      <c r="F31" s="43" t="s">
        <v>4</v>
      </c>
      <c r="G31" s="43" t="s">
        <v>4</v>
      </c>
      <c r="H31" s="43" t="s">
        <v>4</v>
      </c>
      <c r="I31" s="43" t="s">
        <v>4</v>
      </c>
      <c r="J31" s="23"/>
      <c r="K31" s="7"/>
      <c r="L31" s="7"/>
      <c r="M31" s="33" t="s">
        <v>6</v>
      </c>
      <c r="N31" s="20">
        <v>10460</v>
      </c>
      <c r="O31" s="20"/>
      <c r="P31" s="7"/>
      <c r="Q31" s="19"/>
      <c r="R31" s="7"/>
    </row>
    <row r="32" spans="1:18" ht="15">
      <c r="A32" s="16" t="s">
        <v>53</v>
      </c>
      <c r="B32" s="16" t="s">
        <v>50</v>
      </c>
      <c r="C32" s="16" t="s">
        <v>54</v>
      </c>
      <c r="D32" s="42" t="s">
        <v>55</v>
      </c>
      <c r="E32" s="42" t="s">
        <v>4</v>
      </c>
      <c r="F32" s="42" t="s">
        <v>4</v>
      </c>
      <c r="G32" s="42" t="s">
        <v>4</v>
      </c>
      <c r="H32" s="42" t="s">
        <v>4</v>
      </c>
      <c r="I32" s="42" t="s">
        <v>4</v>
      </c>
      <c r="J32" s="16" t="s">
        <v>4</v>
      </c>
      <c r="K32" s="16" t="s">
        <v>4</v>
      </c>
      <c r="L32" s="7"/>
      <c r="M32" s="33"/>
      <c r="N32" s="17" t="s">
        <v>11</v>
      </c>
      <c r="O32" s="20">
        <v>43403</v>
      </c>
      <c r="P32" s="7"/>
      <c r="Q32" s="16" t="s">
        <v>53</v>
      </c>
      <c r="R32" s="7"/>
    </row>
    <row r="33" spans="1:18" ht="15">
      <c r="A33" s="19"/>
      <c r="B33" s="20">
        <v>226017</v>
      </c>
      <c r="C33" s="20">
        <v>160438</v>
      </c>
      <c r="D33" s="35">
        <v>15562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21" t="s">
        <v>4</v>
      </c>
      <c r="K33" s="21" t="s">
        <v>4</v>
      </c>
      <c r="L33" s="20"/>
      <c r="M33" s="35">
        <v>416533</v>
      </c>
      <c r="N33" s="9">
        <f>B33+C33+D33+E33+F33+G33+H33+I33</f>
        <v>402017</v>
      </c>
      <c r="O33" s="20">
        <v>-14516</v>
      </c>
      <c r="P33" s="7"/>
      <c r="Q33" s="19"/>
      <c r="R33" s="7"/>
    </row>
    <row r="34" spans="1:18" ht="15">
      <c r="A34" s="19"/>
      <c r="B34" s="23">
        <v>0.562208</v>
      </c>
      <c r="C34" s="23">
        <v>0.399083</v>
      </c>
      <c r="D34" s="43">
        <v>0.03871</v>
      </c>
      <c r="E34" s="43">
        <v>0</v>
      </c>
      <c r="F34" s="42" t="s">
        <v>4</v>
      </c>
      <c r="G34" s="42" t="s">
        <v>4</v>
      </c>
      <c r="H34" s="42" t="s">
        <v>4</v>
      </c>
      <c r="I34" s="42" t="s">
        <v>4</v>
      </c>
      <c r="J34" s="16" t="s">
        <v>4</v>
      </c>
      <c r="K34" s="16" t="s">
        <v>4</v>
      </c>
      <c r="L34" s="7"/>
      <c r="M34" s="33" t="s">
        <v>6</v>
      </c>
      <c r="N34" s="20">
        <v>15562</v>
      </c>
      <c r="O34" s="7"/>
      <c r="P34" s="7"/>
      <c r="Q34" s="19"/>
      <c r="R34" s="7"/>
    </row>
    <row r="35" spans="1:18" ht="15">
      <c r="A35" s="16" t="s">
        <v>13</v>
      </c>
      <c r="B35" s="20">
        <v>33631</v>
      </c>
      <c r="C35" s="20">
        <v>14874</v>
      </c>
      <c r="D35" s="35">
        <v>-5102</v>
      </c>
      <c r="E35" s="35">
        <v>0</v>
      </c>
      <c r="F35" s="42" t="s">
        <v>4</v>
      </c>
      <c r="G35" s="42" t="s">
        <v>4</v>
      </c>
      <c r="H35" s="42" t="s">
        <v>4</v>
      </c>
      <c r="I35" s="42" t="s">
        <v>4</v>
      </c>
      <c r="J35" s="16" t="s">
        <v>4</v>
      </c>
      <c r="K35" s="16" t="s">
        <v>4</v>
      </c>
      <c r="L35" s="7"/>
      <c r="M35" s="33"/>
      <c r="N35" s="7"/>
      <c r="O35" s="7"/>
      <c r="P35" s="7"/>
      <c r="Q35" s="16" t="s">
        <v>13</v>
      </c>
      <c r="R35" s="7"/>
    </row>
    <row r="36" spans="1:18" ht="15">
      <c r="A36" s="16" t="s">
        <v>56</v>
      </c>
      <c r="B36" s="16" t="s">
        <v>57</v>
      </c>
      <c r="C36" s="16" t="s">
        <v>58</v>
      </c>
      <c r="D36" s="33" t="s">
        <v>4</v>
      </c>
      <c r="E36" s="33" t="s">
        <v>59</v>
      </c>
      <c r="F36" s="33" t="s">
        <v>60</v>
      </c>
      <c r="G36" s="33" t="s">
        <v>4</v>
      </c>
      <c r="H36" s="33" t="s">
        <v>4</v>
      </c>
      <c r="I36" s="33" t="s">
        <v>4</v>
      </c>
      <c r="J36" s="17" t="s">
        <v>4</v>
      </c>
      <c r="K36" s="7"/>
      <c r="L36" s="7"/>
      <c r="M36" s="17" t="s">
        <v>61</v>
      </c>
      <c r="N36" s="17" t="s">
        <v>62</v>
      </c>
      <c r="O36" s="17"/>
      <c r="P36" s="7"/>
      <c r="Q36" s="16" t="s">
        <v>56</v>
      </c>
      <c r="R36" s="7"/>
    </row>
    <row r="37" spans="1:18" ht="15">
      <c r="A37" s="19"/>
      <c r="B37" s="20">
        <v>301258</v>
      </c>
      <c r="C37" s="20">
        <v>228521</v>
      </c>
      <c r="D37" s="35">
        <v>0</v>
      </c>
      <c r="E37" s="35">
        <v>25406</v>
      </c>
      <c r="F37" s="35">
        <v>21531</v>
      </c>
      <c r="G37" s="35">
        <v>0</v>
      </c>
      <c r="H37" s="35">
        <v>0</v>
      </c>
      <c r="I37" s="35">
        <v>0</v>
      </c>
      <c r="J37" s="21" t="s">
        <v>4</v>
      </c>
      <c r="K37" s="20"/>
      <c r="L37" s="20"/>
      <c r="M37" s="20">
        <v>586274</v>
      </c>
      <c r="N37" s="20">
        <v>555185</v>
      </c>
      <c r="O37" s="20">
        <v>-31089</v>
      </c>
      <c r="P37" s="18">
        <v>-0.053</v>
      </c>
      <c r="Q37" s="19"/>
      <c r="R37" s="7"/>
    </row>
    <row r="38" spans="1:18" ht="15">
      <c r="A38" s="19"/>
      <c r="B38" s="23">
        <v>0.522368</v>
      </c>
      <c r="C38" s="23">
        <v>0.396245</v>
      </c>
      <c r="D38" s="43">
        <v>0</v>
      </c>
      <c r="E38" s="43">
        <v>0.044053</v>
      </c>
      <c r="F38" s="43">
        <v>0.037334</v>
      </c>
      <c r="G38" s="43" t="s">
        <v>4</v>
      </c>
      <c r="H38" s="43" t="s">
        <v>4</v>
      </c>
      <c r="I38" s="43" t="s">
        <v>4</v>
      </c>
      <c r="J38" s="24" t="s">
        <v>4</v>
      </c>
      <c r="K38" s="7"/>
      <c r="L38" s="7"/>
      <c r="M38" s="17" t="s">
        <v>6</v>
      </c>
      <c r="N38" s="20">
        <v>25406</v>
      </c>
      <c r="O38" s="7"/>
      <c r="P38" s="7"/>
      <c r="Q38" s="19"/>
      <c r="R38" s="7"/>
    </row>
    <row r="39" spans="1:18" ht="15">
      <c r="A39" s="16" t="s">
        <v>63</v>
      </c>
      <c r="B39" s="16" t="s">
        <v>64</v>
      </c>
      <c r="C39" s="16" t="s">
        <v>65</v>
      </c>
      <c r="D39" s="33" t="s">
        <v>66</v>
      </c>
      <c r="E39" s="42" t="s">
        <v>67</v>
      </c>
      <c r="F39" s="42" t="s">
        <v>60</v>
      </c>
      <c r="G39" s="42" t="s">
        <v>4</v>
      </c>
      <c r="H39" s="42" t="s">
        <v>4</v>
      </c>
      <c r="I39" s="42" t="s">
        <v>4</v>
      </c>
      <c r="J39" s="16" t="s">
        <v>4</v>
      </c>
      <c r="K39" s="16" t="s">
        <v>4</v>
      </c>
      <c r="L39" s="7"/>
      <c r="M39" s="7"/>
      <c r="N39" s="17" t="s">
        <v>68</v>
      </c>
      <c r="O39" s="20">
        <v>52519</v>
      </c>
      <c r="P39" s="7"/>
      <c r="Q39" s="16" t="s">
        <v>63</v>
      </c>
      <c r="R39" s="7"/>
    </row>
    <row r="40" spans="1:18" ht="15">
      <c r="A40" s="19"/>
      <c r="B40" s="20">
        <v>260468</v>
      </c>
      <c r="C40" s="20">
        <v>209300</v>
      </c>
      <c r="D40" s="35">
        <v>9171</v>
      </c>
      <c r="E40" s="35">
        <v>6609</v>
      </c>
      <c r="F40" s="35">
        <v>17118</v>
      </c>
      <c r="G40" s="35">
        <v>0</v>
      </c>
      <c r="H40" s="35">
        <v>0</v>
      </c>
      <c r="I40" s="35">
        <v>0</v>
      </c>
      <c r="J40" s="21" t="s">
        <v>4</v>
      </c>
      <c r="K40" s="21" t="s">
        <v>4</v>
      </c>
      <c r="L40" s="20"/>
      <c r="M40" s="20">
        <v>512433</v>
      </c>
      <c r="N40" s="9">
        <f>B40+C40+D40+E40+G40+H40+I40</f>
        <v>485548</v>
      </c>
      <c r="O40" s="20">
        <v>-9767</v>
      </c>
      <c r="P40" s="7"/>
      <c r="Q40" s="19"/>
      <c r="R40" s="7"/>
    </row>
    <row r="41" spans="1:18" ht="15">
      <c r="A41" s="19"/>
      <c r="B41" s="23">
        <v>0.518173</v>
      </c>
      <c r="C41" s="23">
        <v>0.41638</v>
      </c>
      <c r="D41" s="43">
        <v>0.018245</v>
      </c>
      <c r="E41" s="43">
        <v>0.013148</v>
      </c>
      <c r="F41" s="43">
        <v>0.034054</v>
      </c>
      <c r="G41" s="33" t="s">
        <v>69</v>
      </c>
      <c r="H41" s="33" t="s">
        <v>4</v>
      </c>
      <c r="I41" s="33" t="s">
        <v>4</v>
      </c>
      <c r="J41" s="16" t="s">
        <v>4</v>
      </c>
      <c r="K41" s="16" t="s">
        <v>4</v>
      </c>
      <c r="L41" s="20"/>
      <c r="M41" s="17" t="s">
        <v>6</v>
      </c>
      <c r="N41" s="20">
        <v>32898</v>
      </c>
      <c r="O41" s="7"/>
      <c r="P41" s="7"/>
      <c r="Q41" s="19"/>
      <c r="R41" s="7"/>
    </row>
    <row r="42" spans="1:18" ht="15">
      <c r="A42" s="16" t="s">
        <v>13</v>
      </c>
      <c r="B42" s="20">
        <v>40790</v>
      </c>
      <c r="C42" s="20">
        <v>19221</v>
      </c>
      <c r="D42" s="35">
        <v>-9171</v>
      </c>
      <c r="E42" s="35">
        <v>18797</v>
      </c>
      <c r="F42" s="35">
        <v>4413</v>
      </c>
      <c r="G42" s="42" t="s">
        <v>4</v>
      </c>
      <c r="H42" s="42" t="s">
        <v>4</v>
      </c>
      <c r="I42" s="42" t="s">
        <v>4</v>
      </c>
      <c r="J42" s="16" t="s">
        <v>4</v>
      </c>
      <c r="K42" s="16" t="s">
        <v>4</v>
      </c>
      <c r="L42" s="7"/>
      <c r="M42" s="7"/>
      <c r="N42" s="7"/>
      <c r="O42" s="7"/>
      <c r="P42" s="7"/>
      <c r="Q42" s="16" t="s">
        <v>13</v>
      </c>
      <c r="R42" s="7"/>
    </row>
    <row r="43" spans="1:18" ht="15">
      <c r="A43" s="16" t="s">
        <v>70</v>
      </c>
      <c r="B43" s="16" t="s">
        <v>71</v>
      </c>
      <c r="C43" s="16" t="s">
        <v>72</v>
      </c>
      <c r="D43" s="42" t="s">
        <v>4</v>
      </c>
      <c r="E43" s="42"/>
      <c r="F43" s="33"/>
      <c r="G43" s="33"/>
      <c r="H43" s="33"/>
      <c r="I43" s="33"/>
      <c r="J43" s="7"/>
      <c r="K43" s="7"/>
      <c r="L43" s="17" t="s">
        <v>4</v>
      </c>
      <c r="M43" s="7"/>
      <c r="N43" s="17" t="s">
        <v>62</v>
      </c>
      <c r="O43" s="17"/>
      <c r="P43" s="7"/>
      <c r="Q43" s="16" t="s">
        <v>70</v>
      </c>
      <c r="R43" s="7"/>
    </row>
    <row r="44" spans="1:18" ht="15">
      <c r="A44" s="19"/>
      <c r="B44" s="20">
        <v>439418</v>
      </c>
      <c r="C44" s="20">
        <v>463753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20"/>
      <c r="K44" s="20"/>
      <c r="L44" s="20"/>
      <c r="M44" s="20">
        <v>926462</v>
      </c>
      <c r="N44" s="9">
        <f>B44+C44+D44+E44+F44+G44+H44+I44</f>
        <v>903171</v>
      </c>
      <c r="O44" s="20">
        <v>-23291</v>
      </c>
      <c r="P44" s="18">
        <v>-0.0251</v>
      </c>
      <c r="Q44" s="19"/>
      <c r="R44" s="7"/>
    </row>
    <row r="45" spans="1:18" ht="15">
      <c r="A45" s="19"/>
      <c r="B45" s="23">
        <v>0.486528</v>
      </c>
      <c r="C45" s="23">
        <v>0.513472</v>
      </c>
      <c r="D45" s="43" t="s">
        <v>4</v>
      </c>
      <c r="E45" s="43"/>
      <c r="F45" s="43"/>
      <c r="G45" s="43"/>
      <c r="H45" s="43"/>
      <c r="I45" s="43"/>
      <c r="J45" s="23"/>
      <c r="K45" s="7"/>
      <c r="L45" s="7"/>
      <c r="M45" s="7"/>
      <c r="N45" s="7"/>
      <c r="O45" s="7"/>
      <c r="P45" s="7"/>
      <c r="Q45" s="19"/>
      <c r="R45" s="7"/>
    </row>
    <row r="46" spans="1:18" ht="15">
      <c r="A46" s="16" t="s">
        <v>73</v>
      </c>
      <c r="B46" s="16" t="s">
        <v>74</v>
      </c>
      <c r="C46" s="16" t="s">
        <v>75</v>
      </c>
      <c r="D46" s="42" t="s">
        <v>76</v>
      </c>
      <c r="E46" s="42" t="s">
        <v>77</v>
      </c>
      <c r="F46" s="33"/>
      <c r="G46" s="33"/>
      <c r="H46" s="33"/>
      <c r="I46" s="33"/>
      <c r="J46" s="7"/>
      <c r="K46" s="7"/>
      <c r="L46" s="7"/>
      <c r="M46" s="7"/>
      <c r="N46" s="17" t="s">
        <v>68</v>
      </c>
      <c r="O46" s="20">
        <v>-125185</v>
      </c>
      <c r="P46" s="7"/>
      <c r="Q46" s="16" t="s">
        <v>73</v>
      </c>
      <c r="R46" s="7"/>
    </row>
    <row r="47" spans="1:18" ht="15">
      <c r="A47" s="19"/>
      <c r="B47" s="20">
        <v>584990</v>
      </c>
      <c r="C47" s="20">
        <v>400511</v>
      </c>
      <c r="D47" s="35">
        <v>11802</v>
      </c>
      <c r="E47" s="35">
        <v>31053</v>
      </c>
      <c r="F47" s="35">
        <v>0</v>
      </c>
      <c r="G47" s="35">
        <v>0</v>
      </c>
      <c r="H47" s="35">
        <v>0</v>
      </c>
      <c r="I47" s="35">
        <v>0</v>
      </c>
      <c r="J47" s="20"/>
      <c r="K47" s="20"/>
      <c r="L47" s="20"/>
      <c r="M47" s="20">
        <v>1042968</v>
      </c>
      <c r="N47" s="9">
        <f>B47+C47+D47+E47+F47+G47+H47+I47</f>
        <v>1028356</v>
      </c>
      <c r="O47" s="20"/>
      <c r="P47" s="7"/>
      <c r="Q47" s="19"/>
      <c r="R47" s="7"/>
    </row>
    <row r="48" spans="1:18" ht="15">
      <c r="A48" s="19"/>
      <c r="B48" s="23">
        <v>0.568859</v>
      </c>
      <c r="C48" s="23">
        <v>0.389467</v>
      </c>
      <c r="D48" s="43">
        <v>0.011477</v>
      </c>
      <c r="E48" s="43">
        <v>0.030197</v>
      </c>
      <c r="F48" s="33"/>
      <c r="G48" s="33"/>
      <c r="H48" s="33"/>
      <c r="I48" s="33"/>
      <c r="J48" s="7"/>
      <c r="K48" s="7"/>
      <c r="L48" s="7"/>
      <c r="M48" s="7"/>
      <c r="N48" s="7"/>
      <c r="O48" s="7"/>
      <c r="P48" s="7"/>
      <c r="Q48" s="19"/>
      <c r="R48" s="7"/>
    </row>
    <row r="49" spans="1:18" ht="15">
      <c r="A49" s="19"/>
      <c r="B49" s="20">
        <v>-145572</v>
      </c>
      <c r="C49" s="20">
        <v>63242</v>
      </c>
      <c r="D49" s="35">
        <v>-11802</v>
      </c>
      <c r="E49" s="35">
        <v>-31053</v>
      </c>
      <c r="F49" s="33"/>
      <c r="G49" s="33"/>
      <c r="H49" s="33"/>
      <c r="I49" s="33"/>
      <c r="J49" s="7"/>
      <c r="K49" s="7"/>
      <c r="L49" s="7"/>
      <c r="M49" s="7"/>
      <c r="N49" s="7"/>
      <c r="O49" s="7"/>
      <c r="P49" s="7"/>
      <c r="Q49" s="19"/>
      <c r="R49" s="7"/>
    </row>
    <row r="50" spans="1:18" ht="15">
      <c r="A50" s="16" t="s">
        <v>78</v>
      </c>
      <c r="B50" s="16" t="s">
        <v>79</v>
      </c>
      <c r="C50" s="16" t="s">
        <v>80</v>
      </c>
      <c r="D50" s="42" t="s">
        <v>4</v>
      </c>
      <c r="E50" s="42" t="s">
        <v>81</v>
      </c>
      <c r="F50" s="42" t="s">
        <v>3</v>
      </c>
      <c r="G50" s="33" t="s">
        <v>4</v>
      </c>
      <c r="H50" s="33" t="s">
        <v>4</v>
      </c>
      <c r="I50" s="33" t="s">
        <v>4</v>
      </c>
      <c r="J50" s="17" t="s">
        <v>4</v>
      </c>
      <c r="K50" s="7"/>
      <c r="L50" s="7"/>
      <c r="M50" s="17" t="s">
        <v>82</v>
      </c>
      <c r="N50" s="17" t="s">
        <v>62</v>
      </c>
      <c r="O50" s="17"/>
      <c r="P50" s="7"/>
      <c r="Q50" s="16" t="s">
        <v>78</v>
      </c>
      <c r="R50" s="7"/>
    </row>
    <row r="51" spans="1:18" ht="15">
      <c r="A51" s="19"/>
      <c r="B51" s="20">
        <v>128011</v>
      </c>
      <c r="C51" s="20">
        <v>202659</v>
      </c>
      <c r="D51" s="35">
        <v>0</v>
      </c>
      <c r="E51" s="35">
        <v>51220</v>
      </c>
      <c r="F51" s="35">
        <v>0</v>
      </c>
      <c r="G51" s="35">
        <v>0</v>
      </c>
      <c r="H51" s="35">
        <v>0</v>
      </c>
      <c r="I51" s="35">
        <v>0</v>
      </c>
      <c r="J51" s="21" t="s">
        <v>4</v>
      </c>
      <c r="K51" s="20"/>
      <c r="L51" s="20"/>
      <c r="M51" s="21">
        <v>392882</v>
      </c>
      <c r="N51" s="9">
        <f>B51+C51+D51+E51+F51+G51+H51+I51</f>
        <v>381890</v>
      </c>
      <c r="O51" s="20">
        <v>-10992</v>
      </c>
      <c r="P51" s="18">
        <v>-0.028</v>
      </c>
      <c r="Q51" s="19"/>
      <c r="R51" s="7"/>
    </row>
    <row r="52" spans="1:18" ht="15">
      <c r="A52" s="19"/>
      <c r="B52" s="23">
        <v>0.335204</v>
      </c>
      <c r="C52" s="23">
        <v>0.530674</v>
      </c>
      <c r="D52" s="43">
        <v>0</v>
      </c>
      <c r="E52" s="43">
        <v>0.134122</v>
      </c>
      <c r="F52" s="43">
        <v>0</v>
      </c>
      <c r="G52" s="33" t="s">
        <v>4</v>
      </c>
      <c r="H52" s="33" t="s">
        <v>4</v>
      </c>
      <c r="I52" s="33" t="s">
        <v>4</v>
      </c>
      <c r="J52" s="17" t="s">
        <v>4</v>
      </c>
      <c r="K52" s="7"/>
      <c r="L52" s="7"/>
      <c r="M52" s="17" t="s">
        <v>6</v>
      </c>
      <c r="N52" s="20">
        <v>51220</v>
      </c>
      <c r="O52" s="7"/>
      <c r="P52" s="7"/>
      <c r="Q52" s="19"/>
      <c r="R52" s="7"/>
    </row>
    <row r="53" spans="1:18" ht="15">
      <c r="A53" s="16" t="s">
        <v>83</v>
      </c>
      <c r="B53" s="16" t="s">
        <v>84</v>
      </c>
      <c r="C53" s="16" t="s">
        <v>85</v>
      </c>
      <c r="D53" s="42" t="s">
        <v>86</v>
      </c>
      <c r="E53" s="42" t="s">
        <v>81</v>
      </c>
      <c r="F53" s="42" t="s">
        <v>4</v>
      </c>
      <c r="G53" s="42" t="s">
        <v>4</v>
      </c>
      <c r="H53" s="42" t="s">
        <v>4</v>
      </c>
      <c r="I53" s="42" t="s">
        <v>4</v>
      </c>
      <c r="J53" s="16" t="s">
        <v>4</v>
      </c>
      <c r="K53" s="16" t="s">
        <v>4</v>
      </c>
      <c r="L53" s="7"/>
      <c r="M53" s="7"/>
      <c r="N53" s="17" t="s">
        <v>68</v>
      </c>
      <c r="O53" s="20">
        <v>56127</v>
      </c>
      <c r="P53" s="7"/>
      <c r="Q53" s="16" t="s">
        <v>83</v>
      </c>
      <c r="R53" s="7"/>
    </row>
    <row r="54" spans="1:18" ht="15">
      <c r="A54" s="19" t="s">
        <v>4</v>
      </c>
      <c r="B54" s="20">
        <v>80758</v>
      </c>
      <c r="C54" s="20">
        <v>175127</v>
      </c>
      <c r="D54" s="35">
        <v>8687</v>
      </c>
      <c r="E54" s="35">
        <v>61191</v>
      </c>
      <c r="F54" s="35">
        <v>0</v>
      </c>
      <c r="G54" s="35">
        <v>0</v>
      </c>
      <c r="H54" s="35">
        <v>0</v>
      </c>
      <c r="I54" s="35">
        <v>0</v>
      </c>
      <c r="J54" s="21" t="s">
        <v>4</v>
      </c>
      <c r="K54" s="21" t="s">
        <v>4</v>
      </c>
      <c r="L54" s="20"/>
      <c r="M54" s="20">
        <v>337027</v>
      </c>
      <c r="N54" s="9">
        <f>B54+C54+D54+E54+F54+G54+H54+I54</f>
        <v>325763</v>
      </c>
      <c r="O54" s="35">
        <v>-11264</v>
      </c>
      <c r="P54" s="7"/>
      <c r="Q54" s="19" t="s">
        <v>4</v>
      </c>
      <c r="R54" s="7"/>
    </row>
    <row r="55" spans="1:18" ht="15">
      <c r="A55" s="19"/>
      <c r="B55" s="23">
        <v>0.247904</v>
      </c>
      <c r="C55" s="23">
        <v>0.53759</v>
      </c>
      <c r="D55" s="43">
        <v>0.026667</v>
      </c>
      <c r="E55" s="43">
        <v>0.187839</v>
      </c>
      <c r="F55" s="33" t="s">
        <v>4</v>
      </c>
      <c r="G55" s="33" t="s">
        <v>4</v>
      </c>
      <c r="H55" s="33" t="s">
        <v>4</v>
      </c>
      <c r="I55" s="33" t="s">
        <v>4</v>
      </c>
      <c r="J55" s="17" t="s">
        <v>4</v>
      </c>
      <c r="K55" s="17" t="s">
        <v>4</v>
      </c>
      <c r="L55" s="7"/>
      <c r="M55" s="17" t="s">
        <v>6</v>
      </c>
      <c r="N55" s="20">
        <v>69878</v>
      </c>
      <c r="O55" s="7"/>
      <c r="P55" s="7"/>
      <c r="Q55" s="19"/>
      <c r="R55" s="7"/>
    </row>
    <row r="56" spans="1:18" ht="15">
      <c r="A56" s="16" t="s">
        <v>13</v>
      </c>
      <c r="B56" s="20">
        <v>47253</v>
      </c>
      <c r="C56" s="20">
        <v>27532</v>
      </c>
      <c r="D56" s="35">
        <v>-8687</v>
      </c>
      <c r="E56" s="35">
        <v>-9971</v>
      </c>
      <c r="F56" s="42" t="s">
        <v>4</v>
      </c>
      <c r="G56" s="42" t="s">
        <v>4</v>
      </c>
      <c r="H56" s="42" t="s">
        <v>4</v>
      </c>
      <c r="I56" s="42" t="s">
        <v>4</v>
      </c>
      <c r="J56" s="16" t="s">
        <v>4</v>
      </c>
      <c r="K56" s="16" t="s">
        <v>4</v>
      </c>
      <c r="L56" s="7"/>
      <c r="M56" s="7"/>
      <c r="N56" s="7"/>
      <c r="O56" s="7"/>
      <c r="P56" s="7"/>
      <c r="Q56" s="16" t="s">
        <v>13</v>
      </c>
      <c r="R56" s="7"/>
    </row>
    <row r="57" spans="1:18" ht="15">
      <c r="A57" s="16" t="s">
        <v>87</v>
      </c>
      <c r="B57" s="16" t="s">
        <v>88</v>
      </c>
      <c r="C57" s="16" t="s">
        <v>89</v>
      </c>
      <c r="D57" s="33" t="s">
        <v>4</v>
      </c>
      <c r="E57" s="33" t="s">
        <v>3</v>
      </c>
      <c r="F57" s="33" t="s">
        <v>4</v>
      </c>
      <c r="G57" s="33" t="s">
        <v>4</v>
      </c>
      <c r="H57" s="33"/>
      <c r="I57" s="33" t="s">
        <v>4</v>
      </c>
      <c r="J57" s="7"/>
      <c r="K57" s="7"/>
      <c r="L57" s="7"/>
      <c r="M57" s="17" t="s">
        <v>4</v>
      </c>
      <c r="N57" s="17" t="s">
        <v>5</v>
      </c>
      <c r="O57" s="7"/>
      <c r="P57" s="7"/>
      <c r="Q57" s="16" t="s">
        <v>87</v>
      </c>
      <c r="R57" s="7"/>
    </row>
    <row r="58" spans="1:18" ht="15">
      <c r="A58" s="19"/>
      <c r="B58" s="20">
        <v>543414</v>
      </c>
      <c r="C58" s="20">
        <v>540306</v>
      </c>
      <c r="D58" s="35">
        <v>0</v>
      </c>
      <c r="E58" s="35">
        <v>1367</v>
      </c>
      <c r="F58" s="35">
        <v>0</v>
      </c>
      <c r="G58" s="35">
        <v>0</v>
      </c>
      <c r="H58" s="35">
        <v>0</v>
      </c>
      <c r="I58" s="35">
        <v>0</v>
      </c>
      <c r="J58" s="20"/>
      <c r="K58" s="20"/>
      <c r="L58" s="20"/>
      <c r="M58" s="20">
        <v>1102700</v>
      </c>
      <c r="N58" s="9">
        <f>B58+C58+D58+E58+F58+G58+H58+I58</f>
        <v>1085087</v>
      </c>
      <c r="O58" s="20">
        <v>-17613</v>
      </c>
      <c r="P58" s="18">
        <v>-0.016</v>
      </c>
      <c r="Q58" s="19"/>
      <c r="R58" s="7"/>
    </row>
    <row r="59" spans="1:18" ht="15">
      <c r="A59" s="19"/>
      <c r="B59" s="23">
        <v>0.500802</v>
      </c>
      <c r="C59" s="23">
        <v>0.497938</v>
      </c>
      <c r="D59" s="43">
        <v>0</v>
      </c>
      <c r="E59" s="43">
        <v>0.00126</v>
      </c>
      <c r="F59" s="43" t="s">
        <v>4</v>
      </c>
      <c r="G59" s="43" t="s">
        <v>4</v>
      </c>
      <c r="H59" s="43"/>
      <c r="I59" s="43" t="s">
        <v>4</v>
      </c>
      <c r="J59" s="23"/>
      <c r="K59" s="7"/>
      <c r="L59" s="7"/>
      <c r="M59" s="17" t="s">
        <v>6</v>
      </c>
      <c r="N59" s="20">
        <v>1367</v>
      </c>
      <c r="O59" s="7"/>
      <c r="P59" s="7"/>
      <c r="Q59" s="19"/>
      <c r="R59" s="7"/>
    </row>
    <row r="60" spans="1:18" ht="15">
      <c r="A60" s="16" t="s">
        <v>90</v>
      </c>
      <c r="B60" s="16" t="s">
        <v>88</v>
      </c>
      <c r="C60" s="16" t="s">
        <v>91</v>
      </c>
      <c r="D60" s="42" t="s">
        <v>92</v>
      </c>
      <c r="E60" s="42" t="s">
        <v>3</v>
      </c>
      <c r="F60" s="42" t="s">
        <v>4</v>
      </c>
      <c r="G60" s="42" t="s">
        <v>4</v>
      </c>
      <c r="H60" s="42" t="s">
        <v>4</v>
      </c>
      <c r="I60" s="42" t="s">
        <v>4</v>
      </c>
      <c r="J60" s="16" t="s">
        <v>4</v>
      </c>
      <c r="K60" s="7"/>
      <c r="L60" s="7"/>
      <c r="M60" s="7"/>
      <c r="N60" s="17" t="s">
        <v>11</v>
      </c>
      <c r="O60" s="20">
        <v>4799</v>
      </c>
      <c r="P60" s="7"/>
      <c r="Q60" s="16" t="s">
        <v>90</v>
      </c>
      <c r="R60" s="7"/>
    </row>
    <row r="61" spans="1:18" ht="15">
      <c r="A61" s="19"/>
      <c r="B61" s="20">
        <v>568981</v>
      </c>
      <c r="C61" s="20">
        <v>495591</v>
      </c>
      <c r="D61" s="35">
        <v>15520</v>
      </c>
      <c r="E61" s="35">
        <v>196</v>
      </c>
      <c r="F61" s="35">
        <v>0</v>
      </c>
      <c r="G61" s="35">
        <v>0</v>
      </c>
      <c r="H61" s="35">
        <v>0</v>
      </c>
      <c r="I61" s="35">
        <v>0</v>
      </c>
      <c r="J61" s="21" t="s">
        <v>4</v>
      </c>
      <c r="K61" s="20"/>
      <c r="L61" s="20"/>
      <c r="M61" s="20">
        <v>1116936</v>
      </c>
      <c r="N61" s="9">
        <f>B61+C61+D61+E61+F61+G61+H61+I61</f>
        <v>1080288</v>
      </c>
      <c r="O61" s="20">
        <v>-36648</v>
      </c>
      <c r="P61" s="7"/>
      <c r="Q61" s="19"/>
      <c r="R61" s="7"/>
    </row>
    <row r="62" spans="1:18" ht="15">
      <c r="A62" s="19"/>
      <c r="B62" s="23">
        <v>0.526694</v>
      </c>
      <c r="C62" s="23">
        <v>0.458758</v>
      </c>
      <c r="D62" s="43">
        <v>0.014367</v>
      </c>
      <c r="E62" s="43">
        <v>0.000181</v>
      </c>
      <c r="F62" s="42" t="s">
        <v>4</v>
      </c>
      <c r="G62" s="42" t="s">
        <v>4</v>
      </c>
      <c r="H62" s="42" t="s">
        <v>4</v>
      </c>
      <c r="I62" s="42" t="s">
        <v>4</v>
      </c>
      <c r="J62" s="16" t="s">
        <v>4</v>
      </c>
      <c r="K62" s="7"/>
      <c r="L62" s="7"/>
      <c r="M62" s="17" t="s">
        <v>6</v>
      </c>
      <c r="N62" s="20">
        <v>15716</v>
      </c>
      <c r="O62" s="7"/>
      <c r="P62" s="7"/>
      <c r="Q62" s="19"/>
      <c r="R62" s="7"/>
    </row>
    <row r="63" spans="1:18" ht="15">
      <c r="A63" s="16" t="s">
        <v>13</v>
      </c>
      <c r="B63" s="20">
        <v>-25567</v>
      </c>
      <c r="C63" s="20">
        <v>44715</v>
      </c>
      <c r="D63" s="35">
        <v>-15520</v>
      </c>
      <c r="E63" s="35">
        <v>-196</v>
      </c>
      <c r="F63" s="42" t="s">
        <v>4</v>
      </c>
      <c r="G63" s="33"/>
      <c r="H63" s="33"/>
      <c r="I63" s="33"/>
      <c r="J63" s="7"/>
      <c r="K63" s="7"/>
      <c r="L63" s="7"/>
      <c r="M63" s="7"/>
      <c r="N63" s="7"/>
      <c r="O63" s="7"/>
      <c r="P63" s="7"/>
      <c r="Q63" s="16" t="s">
        <v>13</v>
      </c>
      <c r="R63" s="7"/>
    </row>
    <row r="64" spans="1:18" ht="15">
      <c r="A64" s="16" t="s">
        <v>93</v>
      </c>
      <c r="B64" s="16" t="s">
        <v>94</v>
      </c>
      <c r="C64" s="16" t="s">
        <v>95</v>
      </c>
      <c r="D64" s="42" t="s">
        <v>96</v>
      </c>
      <c r="E64" s="33"/>
      <c r="F64" s="33" t="s">
        <v>4</v>
      </c>
      <c r="G64" s="33" t="s">
        <v>4</v>
      </c>
      <c r="H64" s="33" t="s">
        <v>4</v>
      </c>
      <c r="I64" s="33"/>
      <c r="J64" s="7"/>
      <c r="M64" s="7"/>
      <c r="N64" s="17" t="s">
        <v>27</v>
      </c>
      <c r="O64" s="17"/>
      <c r="P64" s="7"/>
      <c r="Q64" s="16" t="s">
        <v>93</v>
      </c>
      <c r="R64" s="7"/>
    </row>
    <row r="65" spans="1:18" ht="15">
      <c r="A65" s="19"/>
      <c r="B65" s="20">
        <v>2513530</v>
      </c>
      <c r="C65" s="20">
        <v>1617490</v>
      </c>
      <c r="D65" s="35">
        <v>188206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20"/>
      <c r="M65" s="20">
        <v>4399068</v>
      </c>
      <c r="N65" s="9">
        <f>B65+C65+D65+E65+F65+G65+H65+I65</f>
        <v>4319226</v>
      </c>
      <c r="O65" s="20">
        <v>-79842</v>
      </c>
      <c r="P65" s="36">
        <v>-0.01815</v>
      </c>
      <c r="Q65" s="19"/>
      <c r="R65" s="7"/>
    </row>
    <row r="66" spans="1:18" ht="15">
      <c r="A66" s="19"/>
      <c r="B66" s="23">
        <v>0.58194</v>
      </c>
      <c r="C66" s="23">
        <v>0.374486</v>
      </c>
      <c r="D66" s="43">
        <v>0.043574</v>
      </c>
      <c r="E66" s="43">
        <v>0</v>
      </c>
      <c r="F66" s="43" t="s">
        <v>4</v>
      </c>
      <c r="G66" s="43" t="s">
        <v>4</v>
      </c>
      <c r="H66" s="43" t="s">
        <v>4</v>
      </c>
      <c r="I66" s="43"/>
      <c r="J66" s="23"/>
      <c r="M66" s="7"/>
      <c r="N66" s="20">
        <v>188206</v>
      </c>
      <c r="O66" s="7"/>
      <c r="P66" s="7"/>
      <c r="Q66" s="19"/>
      <c r="R66" s="7"/>
    </row>
    <row r="67" spans="1:18" ht="15">
      <c r="A67" s="16" t="s">
        <v>97</v>
      </c>
      <c r="B67" s="16" t="s">
        <v>98</v>
      </c>
      <c r="C67" s="16" t="s">
        <v>99</v>
      </c>
      <c r="D67" s="42" t="s">
        <v>100</v>
      </c>
      <c r="E67" s="33" t="s">
        <v>101</v>
      </c>
      <c r="F67" s="33" t="s">
        <v>4</v>
      </c>
      <c r="G67" s="33" t="s">
        <v>4</v>
      </c>
      <c r="H67" s="33"/>
      <c r="I67" s="33" t="s">
        <v>4</v>
      </c>
      <c r="J67" s="17" t="s">
        <v>4</v>
      </c>
      <c r="M67" s="7"/>
      <c r="N67" s="17" t="s">
        <v>39</v>
      </c>
      <c r="O67" s="20">
        <v>-204201</v>
      </c>
      <c r="P67" s="7"/>
      <c r="Q67" s="16" t="s">
        <v>97</v>
      </c>
      <c r="R67" s="7"/>
    </row>
    <row r="68" spans="1:18" ht="15">
      <c r="A68" s="19"/>
      <c r="B68" s="20">
        <v>2341875</v>
      </c>
      <c r="C68" s="20">
        <v>2082281</v>
      </c>
      <c r="D68" s="35">
        <v>54885</v>
      </c>
      <c r="E68" s="35">
        <v>44386</v>
      </c>
      <c r="F68" s="35">
        <v>0</v>
      </c>
      <c r="G68" s="35">
        <v>0</v>
      </c>
      <c r="H68" s="35">
        <v>0</v>
      </c>
      <c r="I68" s="35">
        <v>0</v>
      </c>
      <c r="J68" s="21" t="s">
        <v>4</v>
      </c>
      <c r="M68" s="20">
        <v>4552059</v>
      </c>
      <c r="N68" s="9">
        <f>B68+C68+D68+E68+F68+G68+H68+I68</f>
        <v>4523427</v>
      </c>
      <c r="O68" s="7"/>
      <c r="P68" s="7"/>
      <c r="Q68" s="19"/>
      <c r="R68" s="7"/>
    </row>
    <row r="69" spans="1:18" ht="15">
      <c r="A69" s="19"/>
      <c r="B69" s="23">
        <v>0.517721</v>
      </c>
      <c r="C69" s="23">
        <v>0.460333</v>
      </c>
      <c r="D69" s="43">
        <v>0.012133</v>
      </c>
      <c r="E69" s="43">
        <v>0.009812</v>
      </c>
      <c r="F69" s="43">
        <v>0</v>
      </c>
      <c r="G69" s="33" t="s">
        <v>4</v>
      </c>
      <c r="H69" s="33"/>
      <c r="I69" s="33" t="s">
        <v>4</v>
      </c>
      <c r="J69" s="17" t="s">
        <v>4</v>
      </c>
      <c r="L69" s="17" t="s">
        <v>6</v>
      </c>
      <c r="M69" s="7">
        <v>99271</v>
      </c>
      <c r="N69" s="7"/>
      <c r="O69" s="7"/>
      <c r="P69" s="7"/>
      <c r="Q69" s="19"/>
      <c r="R69" s="7"/>
    </row>
    <row r="70" spans="1:18" ht="15">
      <c r="A70" s="16" t="s">
        <v>13</v>
      </c>
      <c r="B70" s="20">
        <v>171655</v>
      </c>
      <c r="C70" s="20">
        <v>-464791</v>
      </c>
      <c r="D70" s="35">
        <v>133321</v>
      </c>
      <c r="E70" s="35">
        <v>-44386</v>
      </c>
      <c r="F70" s="35">
        <v>0</v>
      </c>
      <c r="G70" s="33" t="s">
        <v>4</v>
      </c>
      <c r="H70" s="33"/>
      <c r="I70" s="33"/>
      <c r="J70" s="17" t="s">
        <v>69</v>
      </c>
      <c r="K70" s="7"/>
      <c r="L70" s="7"/>
      <c r="M70" s="7"/>
      <c r="N70" s="7"/>
      <c r="O70" s="7"/>
      <c r="P70" s="7"/>
      <c r="Q70" s="16" t="s">
        <v>13</v>
      </c>
      <c r="R70" s="7"/>
    </row>
    <row r="71" spans="1:18" ht="15">
      <c r="A71" s="16" t="s">
        <v>102</v>
      </c>
      <c r="B71" s="16" t="s">
        <v>103</v>
      </c>
      <c r="C71" s="16" t="s">
        <v>104</v>
      </c>
      <c r="D71" s="42" t="s">
        <v>4</v>
      </c>
      <c r="E71" s="33" t="s">
        <v>105</v>
      </c>
      <c r="F71" s="33" t="s">
        <v>106</v>
      </c>
      <c r="G71" s="33" t="s">
        <v>3</v>
      </c>
      <c r="H71" s="33"/>
      <c r="I71" s="33" t="s">
        <v>4</v>
      </c>
      <c r="J71" s="17" t="s">
        <v>4</v>
      </c>
      <c r="K71" s="7"/>
      <c r="L71" s="7"/>
      <c r="M71" s="17" t="s">
        <v>4</v>
      </c>
      <c r="N71" s="17" t="s">
        <v>27</v>
      </c>
      <c r="O71" s="7"/>
      <c r="P71" s="7"/>
      <c r="Q71" s="16" t="s">
        <v>102</v>
      </c>
      <c r="R71" s="7"/>
    </row>
    <row r="72" spans="1:18" ht="15">
      <c r="A72" s="16" t="s">
        <v>4</v>
      </c>
      <c r="B72" s="20">
        <v>133250</v>
      </c>
      <c r="C72" s="20">
        <v>118411</v>
      </c>
      <c r="D72" s="35">
        <v>0</v>
      </c>
      <c r="E72" s="35">
        <v>2995</v>
      </c>
      <c r="F72" s="35">
        <v>5658</v>
      </c>
      <c r="G72" s="35">
        <v>116</v>
      </c>
      <c r="H72" s="35">
        <v>0</v>
      </c>
      <c r="I72" s="35">
        <v>0</v>
      </c>
      <c r="J72" s="21" t="s">
        <v>4</v>
      </c>
      <c r="K72" s="20"/>
      <c r="L72" s="20"/>
      <c r="M72" s="21">
        <v>263025</v>
      </c>
      <c r="N72" s="9">
        <f>B72+C72+D72+E72+F72+G72+H72+I72</f>
        <v>260430</v>
      </c>
      <c r="O72" s="27">
        <v>-2595</v>
      </c>
      <c r="P72" s="31">
        <v>-0.0099</v>
      </c>
      <c r="Q72" s="16" t="s">
        <v>4</v>
      </c>
      <c r="R72" s="7"/>
    </row>
    <row r="73" spans="1:18" ht="15">
      <c r="A73" s="16" t="s">
        <v>4</v>
      </c>
      <c r="B73" s="23">
        <v>0.511654</v>
      </c>
      <c r="C73" s="23">
        <v>0.454675</v>
      </c>
      <c r="D73" s="43">
        <v>0</v>
      </c>
      <c r="E73" s="43">
        <v>0.0115</v>
      </c>
      <c r="F73" s="43">
        <v>0.021726</v>
      </c>
      <c r="G73" s="43">
        <v>0.000445</v>
      </c>
      <c r="H73" s="43">
        <v>0</v>
      </c>
      <c r="I73" s="43" t="s">
        <v>4</v>
      </c>
      <c r="J73" s="24" t="s">
        <v>4</v>
      </c>
      <c r="K73" s="7"/>
      <c r="L73" s="7"/>
      <c r="M73" s="17" t="s">
        <v>6</v>
      </c>
      <c r="N73" s="20">
        <v>8769</v>
      </c>
      <c r="O73" s="7"/>
      <c r="P73" s="7"/>
      <c r="Q73" s="16" t="s">
        <v>4</v>
      </c>
      <c r="R73" s="7"/>
    </row>
    <row r="74" spans="1:18" ht="15">
      <c r="A74" s="16" t="s">
        <v>107</v>
      </c>
      <c r="B74" s="16" t="s">
        <v>103</v>
      </c>
      <c r="C74" s="16" t="s">
        <v>108</v>
      </c>
      <c r="D74" s="42" t="s">
        <v>109</v>
      </c>
      <c r="E74" s="33" t="s">
        <v>110</v>
      </c>
      <c r="F74" s="33" t="s">
        <v>3</v>
      </c>
      <c r="G74" s="33" t="s">
        <v>4</v>
      </c>
      <c r="H74" s="42" t="s">
        <v>4</v>
      </c>
      <c r="I74" s="42" t="s">
        <v>4</v>
      </c>
      <c r="J74" s="16" t="s">
        <v>4</v>
      </c>
      <c r="K74" s="16" t="s">
        <v>4</v>
      </c>
      <c r="L74" s="7"/>
      <c r="M74" s="7"/>
      <c r="N74" s="17" t="s">
        <v>39</v>
      </c>
      <c r="O74" s="7">
        <v>31895</v>
      </c>
      <c r="P74" s="7"/>
      <c r="Q74" s="16" t="s">
        <v>107</v>
      </c>
      <c r="R74" s="7"/>
    </row>
    <row r="75" spans="1:18" ht="15">
      <c r="A75" s="19" t="s">
        <v>111</v>
      </c>
      <c r="B75" s="20">
        <v>94044</v>
      </c>
      <c r="C75" s="20">
        <v>73501</v>
      </c>
      <c r="D75" s="35">
        <v>56564</v>
      </c>
      <c r="E75" s="35">
        <v>4310</v>
      </c>
      <c r="F75" s="35">
        <v>116</v>
      </c>
      <c r="G75" s="35">
        <v>0</v>
      </c>
      <c r="H75" s="35">
        <v>0</v>
      </c>
      <c r="I75" s="35">
        <v>0</v>
      </c>
      <c r="J75" s="20">
        <v>0</v>
      </c>
      <c r="K75" s="21" t="s">
        <v>4</v>
      </c>
      <c r="L75" s="20"/>
      <c r="M75" s="20">
        <v>232993</v>
      </c>
      <c r="N75" s="9">
        <f>B75+C75+D75+E75+F75+G75+H75+I75</f>
        <v>228535</v>
      </c>
      <c r="O75" s="20">
        <v>-4458</v>
      </c>
      <c r="P75" s="7"/>
      <c r="Q75" s="19" t="s">
        <v>111</v>
      </c>
      <c r="R75" s="7"/>
    </row>
    <row r="76" spans="1:18" ht="15">
      <c r="A76" s="19"/>
      <c r="B76" s="23">
        <v>0.411508</v>
      </c>
      <c r="C76" s="23">
        <v>0.321618</v>
      </c>
      <c r="D76" s="43">
        <v>0.247507</v>
      </c>
      <c r="E76" s="43">
        <v>0.018859</v>
      </c>
      <c r="F76" s="43">
        <v>0.000508</v>
      </c>
      <c r="G76" s="43">
        <v>0</v>
      </c>
      <c r="H76" s="43">
        <v>0</v>
      </c>
      <c r="I76" s="43">
        <v>0</v>
      </c>
      <c r="J76" s="23">
        <v>0</v>
      </c>
      <c r="K76" s="16" t="s">
        <v>4</v>
      </c>
      <c r="L76" s="7"/>
      <c r="M76" s="17" t="s">
        <v>6</v>
      </c>
      <c r="N76" s="20">
        <v>60990</v>
      </c>
      <c r="O76" s="7"/>
      <c r="P76" s="7"/>
      <c r="Q76" s="19"/>
      <c r="R76" s="7"/>
    </row>
    <row r="78" spans="1:17" ht="15">
      <c r="A78">
        <v>2006</v>
      </c>
      <c r="B78" s="30">
        <f aca="true" t="shared" si="0" ref="B78:J78">B2+B9+B16+B23+B30+B37+B44+B51+B58+B65+B72</f>
        <v>10235101</v>
      </c>
      <c r="C78" s="30">
        <f t="shared" si="0"/>
        <v>9490300</v>
      </c>
      <c r="D78" s="34">
        <f t="shared" si="0"/>
        <v>420219</v>
      </c>
      <c r="E78" s="30">
        <f t="shared" si="0"/>
        <v>149551</v>
      </c>
      <c r="F78" s="30">
        <f>F2+F9+F16+F23+F30+F44+F51+F58+F65+F72</f>
        <v>48977</v>
      </c>
      <c r="G78" s="34">
        <f t="shared" si="0"/>
        <v>239223</v>
      </c>
      <c r="H78" s="30">
        <f t="shared" si="0"/>
        <v>0</v>
      </c>
      <c r="I78" s="30">
        <f t="shared" si="0"/>
        <v>0</v>
      </c>
      <c r="J78" s="34" t="e">
        <f t="shared" si="0"/>
        <v>#VALUE!</v>
      </c>
      <c r="M78" s="30">
        <f>M2+M9+M16+M23+M30+M37+M44+M51+M58+M65+M72</f>
        <v>21194115</v>
      </c>
      <c r="N78" s="30">
        <f>N2+N9+N16+N23+N30+N37+N44+N51+N58+N65+N72</f>
        <v>20583371</v>
      </c>
      <c r="O78" s="30">
        <f>N78-M78</f>
        <v>-610744</v>
      </c>
      <c r="P78" s="1">
        <f>O78/M78</f>
        <v>-0.028816678592146924</v>
      </c>
      <c r="Q78">
        <v>2006</v>
      </c>
    </row>
    <row r="79" spans="1:17" ht="15">
      <c r="A79">
        <v>2002</v>
      </c>
      <c r="B79" s="30">
        <f aca="true" t="shared" si="1" ref="B79:J79">B5+B12+B19+B26+B33+B40+B47+B54+B61+B68+B75</f>
        <v>9211522</v>
      </c>
      <c r="C79" s="30">
        <f t="shared" si="1"/>
        <v>9241149</v>
      </c>
      <c r="D79" s="30">
        <f t="shared" si="1"/>
        <v>351055</v>
      </c>
      <c r="E79" s="30">
        <f t="shared" si="1"/>
        <v>240633</v>
      </c>
      <c r="F79" s="30">
        <f>F5+F12+F19+F26+F33+F47+F54+F61+F68+F75</f>
        <v>116</v>
      </c>
      <c r="G79" s="30">
        <f t="shared" si="1"/>
        <v>298951</v>
      </c>
      <c r="H79" s="30">
        <f t="shared" si="1"/>
        <v>80307</v>
      </c>
      <c r="I79" s="30">
        <f t="shared" si="1"/>
        <v>66847</v>
      </c>
      <c r="J79" s="30" t="e">
        <f t="shared" si="1"/>
        <v>#VALUE!</v>
      </c>
      <c r="M79" s="30">
        <f>M5+M12+M19+M26+M33+M40+M47+M54+M61+M68+M75</f>
        <v>20182939</v>
      </c>
      <c r="N79" s="30">
        <f>N5+N12+N19+N26+N33+N40+N47+N54+N61+N68+N75</f>
        <v>19490580</v>
      </c>
      <c r="O79" s="30">
        <f>N79-M79</f>
        <v>-692359</v>
      </c>
      <c r="P79" s="1">
        <f>O79/M79</f>
        <v>-0.03430417145887425</v>
      </c>
      <c r="Q79">
        <v>2002</v>
      </c>
    </row>
    <row r="80" spans="2:14" ht="15">
      <c r="B80" s="30">
        <f aca="true" t="shared" si="2" ref="B80:I80">B78-B79</f>
        <v>1023579</v>
      </c>
      <c r="C80" s="30">
        <f t="shared" si="2"/>
        <v>249151</v>
      </c>
      <c r="D80" s="30">
        <f t="shared" si="2"/>
        <v>69164</v>
      </c>
      <c r="E80" s="30">
        <f t="shared" si="2"/>
        <v>-91082</v>
      </c>
      <c r="F80" s="30">
        <f t="shared" si="2"/>
        <v>48861</v>
      </c>
      <c r="G80" s="30">
        <f t="shared" si="2"/>
        <v>-59728</v>
      </c>
      <c r="H80" s="30">
        <f t="shared" si="2"/>
        <v>-80307</v>
      </c>
      <c r="I80" s="30">
        <f t="shared" si="2"/>
        <v>-66847</v>
      </c>
      <c r="M80" s="30">
        <f>M78-M79</f>
        <v>1011176</v>
      </c>
      <c r="N80" s="30">
        <f>N78-N79</f>
        <v>1092791</v>
      </c>
    </row>
    <row r="81" spans="1:9" ht="15">
      <c r="A81">
        <v>2006</v>
      </c>
      <c r="B81" s="1">
        <f aca="true" t="shared" si="3" ref="B81:I81">B78/$N$78</f>
        <v>0.49725096049621803</v>
      </c>
      <c r="C81" s="1">
        <f t="shared" si="3"/>
        <v>0.4610663627449556</v>
      </c>
      <c r="D81" s="1">
        <f t="shared" si="3"/>
        <v>0.020415460616242113</v>
      </c>
      <c r="E81" s="1">
        <f t="shared" si="3"/>
        <v>0.007265622331735652</v>
      </c>
      <c r="F81" s="1">
        <f t="shared" si="3"/>
        <v>0.002379445038424464</v>
      </c>
      <c r="G81" s="1">
        <f t="shared" si="3"/>
        <v>0.01162214877242411</v>
      </c>
      <c r="H81" s="1">
        <f t="shared" si="3"/>
        <v>0</v>
      </c>
      <c r="I81" s="1">
        <f t="shared" si="3"/>
        <v>0</v>
      </c>
    </row>
    <row r="82" spans="2:14" ht="15">
      <c r="B82" s="1">
        <f aca="true" t="shared" si="4" ref="B82:I82">B78/$M$78</f>
        <v>0.4829218393879622</v>
      </c>
      <c r="C82" s="1">
        <f t="shared" si="4"/>
        <v>0.44777996156008404</v>
      </c>
      <c r="D82" s="1">
        <f t="shared" si="4"/>
        <v>0.01982715484935323</v>
      </c>
      <c r="E82" s="1">
        <f t="shared" si="4"/>
        <v>0.007056251228230101</v>
      </c>
      <c r="F82" s="1">
        <f t="shared" si="4"/>
        <v>0.0023108773355245077</v>
      </c>
      <c r="G82" s="1">
        <f t="shared" si="4"/>
        <v>0.011287237046699048</v>
      </c>
      <c r="H82" s="1">
        <f t="shared" si="4"/>
        <v>0</v>
      </c>
      <c r="I82" s="1">
        <f t="shared" si="4"/>
        <v>0</v>
      </c>
      <c r="N82" s="30">
        <f>B78+C78+D78+E78+F78+G78+H78+I78</f>
        <v>20583371</v>
      </c>
    </row>
    <row r="83" spans="1:14" ht="15">
      <c r="A83">
        <v>2002</v>
      </c>
      <c r="B83" s="1">
        <f aca="true" t="shared" si="5" ref="B83:I83">B79/$N$79</f>
        <v>0.4726140525320437</v>
      </c>
      <c r="C83" s="1">
        <f t="shared" si="5"/>
        <v>0.47413412017497686</v>
      </c>
      <c r="D83" s="1">
        <f t="shared" si="5"/>
        <v>0.018011521463188886</v>
      </c>
      <c r="E83" s="1">
        <f t="shared" si="5"/>
        <v>0.012346117970835142</v>
      </c>
      <c r="F83" s="1">
        <f t="shared" si="5"/>
        <v>5.951593025964338E-06</v>
      </c>
      <c r="G83" s="1">
        <f t="shared" si="5"/>
        <v>0.015338230057802282</v>
      </c>
      <c r="H83" s="1">
        <f t="shared" si="5"/>
        <v>0.004120298113242397</v>
      </c>
      <c r="I83" s="1">
        <f t="shared" si="5"/>
        <v>0.003429708094884811</v>
      </c>
      <c r="N83" s="30">
        <f>B79+C79+D79+E79+F79+G79+H79+I79</f>
        <v>19490580</v>
      </c>
    </row>
    <row r="84" spans="2:9" ht="15">
      <c r="B84" s="1">
        <f aca="true" t="shared" si="6" ref="B84:I84">B79/$M$79</f>
        <v>0.45640141904011106</v>
      </c>
      <c r="C84" s="1">
        <f t="shared" si="6"/>
        <v>0.4578693420219919</v>
      </c>
      <c r="D84" s="1">
        <f t="shared" si="6"/>
        <v>0.017393651142680457</v>
      </c>
      <c r="E84" s="1">
        <f t="shared" si="6"/>
        <v>0.011922594623112124</v>
      </c>
      <c r="F84" s="1">
        <f t="shared" si="6"/>
        <v>5.747428558348217E-06</v>
      </c>
      <c r="G84" s="1">
        <f t="shared" si="6"/>
        <v>0.014812064784023775</v>
      </c>
      <c r="H84" s="1">
        <f t="shared" si="6"/>
        <v>0.003978954700304054</v>
      </c>
      <c r="I84" s="1">
        <f t="shared" si="6"/>
        <v>0.0033120548003439934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1" ht="15">
      <c r="A1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1" ht="15">
      <c r="A1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Joshua Leinsdorf</cp:lastModifiedBy>
  <dcterms:created xsi:type="dcterms:W3CDTF">2008-03-24T00:07:54Z</dcterms:created>
  <dcterms:modified xsi:type="dcterms:W3CDTF">2008-04-01T14:59:50Z</dcterms:modified>
  <cp:category/>
  <cp:version/>
  <cp:contentType/>
  <cp:contentStatus/>
</cp:coreProperties>
</file>